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ЗВІТИ\"/>
    </mc:Choice>
  </mc:AlternateContent>
  <bookViews>
    <workbookView xWindow="0" yWindow="0" windowWidth="19200" windowHeight="10905"/>
  </bookViews>
  <sheets>
    <sheet name="ІІ квартал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04" i="1"/>
  <c r="F103" i="1"/>
  <c r="F102" i="1"/>
  <c r="F101" i="1"/>
  <c r="F100" i="1"/>
  <c r="F99" i="1"/>
  <c r="F98" i="1"/>
  <c r="J97" i="1"/>
  <c r="D97" i="1"/>
  <c r="F97" i="1" s="1"/>
  <c r="J96" i="1"/>
  <c r="F96" i="1"/>
  <c r="D96" i="1"/>
  <c r="F95" i="1"/>
  <c r="F94" i="1"/>
  <c r="F93" i="1"/>
  <c r="F92" i="1"/>
  <c r="J91" i="1"/>
  <c r="D91" i="1"/>
  <c r="F91" i="1" s="1"/>
  <c r="F90" i="1"/>
  <c r="F89" i="1"/>
  <c r="F88" i="1"/>
  <c r="J87" i="1"/>
  <c r="J111" i="1" s="1"/>
  <c r="D87" i="1"/>
  <c r="F87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C58" i="1"/>
  <c r="C111" i="1" s="1"/>
  <c r="K5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H14" i="1"/>
  <c r="H12" i="1"/>
  <c r="H11" i="1"/>
  <c r="H9" i="1"/>
  <c r="H8" i="1"/>
  <c r="K8" i="1" s="1"/>
  <c r="F8" i="1"/>
  <c r="H111" i="1" l="1"/>
  <c r="F58" i="1"/>
  <c r="K58" i="1" s="1"/>
  <c r="D111" i="1"/>
  <c r="F111" i="1" l="1"/>
  <c r="K111" i="1" s="1"/>
</calcChain>
</file>

<file path=xl/sharedStrings.xml><?xml version="1.0" encoding="utf-8"?>
<sst xmlns="http://schemas.openxmlformats.org/spreadsheetml/2006/main" count="207" uniqueCount="71">
  <si>
    <t>ІНФОРМАЦІЯ</t>
  </si>
  <si>
    <t>про надходження і використання благодійних пожертв від фізичних та юридичних осіб</t>
  </si>
  <si>
    <t>КЗ "Херсонська міська клінічна лікарня ім. Є.Є. Карабелеша" за І-ІІ квартал 2018 року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</si>
  <si>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</si>
  <si>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</si>
  <si>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</si>
  <si>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</si>
  <si>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Всього отримано благодій- них пожертв, тис. грн.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</si>
  <si>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</si>
  <si>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</si>
  <si>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</si>
  <si>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</si>
  <si>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</si>
  <si>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</si>
  <si>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</si>
  <si>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</si>
  <si>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І           квартал</t>
  </si>
  <si>
    <t>Фізичні особи</t>
  </si>
  <si>
    <t>Побутова техніка</t>
  </si>
  <si>
    <t>Будівельні матеріали</t>
  </si>
  <si>
    <t>Вогнегасники, предмети протипожежного значення</t>
  </si>
  <si>
    <t>Комп'ютерна техніка</t>
  </si>
  <si>
    <t>Херсонська протитуберкульозна поліклініка</t>
  </si>
  <si>
    <t>Лікарські препарати</t>
  </si>
  <si>
    <t>ПАТ НВЦ "Борщагівський ХФЗ"</t>
  </si>
  <si>
    <t>ППО КЗ "ХМКЛ ім.Є.Є. Карабелеша"</t>
  </si>
  <si>
    <t>Рентгенплівка</t>
  </si>
  <si>
    <t>Господарчий івентар</t>
  </si>
  <si>
    <t>Херсонський обласний центр профілактики та боротьби зі СНІДом</t>
  </si>
  <si>
    <t>Лікарські перпарати</t>
  </si>
  <si>
    <t>ОБФ "Медицина"</t>
  </si>
  <si>
    <t>Господарчі товари</t>
  </si>
  <si>
    <t>Вузли та деталі</t>
  </si>
  <si>
    <t>Витратні матеріали до комптехніки</t>
  </si>
  <si>
    <t>Господарчий інвентар, вироби текстильні тощо</t>
  </si>
  <si>
    <t>Канцелярські товари, папір</t>
  </si>
  <si>
    <t>М'який інвентар</t>
  </si>
  <si>
    <t>Періодичні видання</t>
  </si>
  <si>
    <t>Електротовари, електрообладнання</t>
  </si>
  <si>
    <t>Паливно-мастильні матеріали та запчастини</t>
  </si>
  <si>
    <t>Бланочна, друкована продукція</t>
  </si>
  <si>
    <t>Миючі засоби</t>
  </si>
  <si>
    <t>Продукти харчування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</si>
  <si>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</si>
  <si>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</si>
  <si>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</si>
  <si>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Поточний ремонт приміщень, мереж, систем вентиляції</t>
  </si>
  <si>
    <t>Телекомунікаційні послуги</t>
  </si>
  <si>
    <t>Послуги зі страхування</t>
  </si>
  <si>
    <t>Інші послуги (крім комунальних)</t>
  </si>
  <si>
    <t>Меблі</t>
  </si>
  <si>
    <t>Медичне обладнання</t>
  </si>
  <si>
    <t>Лікарські засоби</t>
  </si>
  <si>
    <t>Витратні матеріали</t>
  </si>
  <si>
    <t>Медичний інструментарій</t>
  </si>
  <si>
    <t>Вироби медичного призначення</t>
  </si>
  <si>
    <t>Інші фармацевтичні препарати</t>
  </si>
  <si>
    <t>Дезинфікуючі розчини</t>
  </si>
  <si>
    <t>Кров та кровозамінники</t>
  </si>
  <si>
    <t>ІІ
квартал</t>
  </si>
  <si>
    <t>ТОВ "Фарма Лайф"</t>
  </si>
  <si>
    <t>Благодійний фонд "Фармак"</t>
  </si>
  <si>
    <t>Київський благодійний фонд "Здоров'я"</t>
  </si>
  <si>
    <t>Херсонський обласний протитуберкульозний диспансер</t>
  </si>
  <si>
    <t>Херсонська обласна клінічна лікарня</t>
  </si>
  <si>
    <t>Послуги забезпечення протипожежної безпеки, в т.ч. освідчення та перезарядка вогнегасників</t>
  </si>
  <si>
    <t>Комп'ютерна та оргтехніка</t>
  </si>
  <si>
    <t>ІІІ
квартал</t>
  </si>
  <si>
    <t>ІV
квартал</t>
  </si>
  <si>
    <t>Всього за рік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</si>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</sst>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164" fontId="9" fillId="0" borderId="16" xfId="0" applyNumberFormat="1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164" fontId="11" fillId="0" borderId="15" xfId="0" applyNumberFormat="1" applyFont="1" applyBorder="1" applyAlignment="1">
      <alignment vertical="center"/>
    </xf>
    <xf numFmtId="164" fontId="11" fillId="0" borderId="1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164" fontId="12" fillId="0" borderId="15" xfId="0" applyNumberFormat="1" applyFont="1" applyBorder="1" applyAlignment="1">
      <alignment horizontal="center" vertical="center" shrinkToFit="1"/>
    </xf>
    <xf numFmtId="0" fontId="11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15" xfId="1" applyFont="1" applyFill="1" applyBorder="1" applyAlignment="1">
      <alignment vertical="center" wrapText="1"/>
    </xf>
    <xf numFmtId="0" fontId="10" fillId="0" borderId="15" xfId="1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164" fontId="9" fillId="0" borderId="19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center" wrapText="1"/>
    </xf>
    <xf numFmtId="164" fontId="9" fillId="0" borderId="15" xfId="0" applyNumberFormat="1" applyFont="1" applyBorder="1" applyAlignment="1">
      <alignment horizontal="center" shrinkToFit="1"/>
    </xf>
    <xf numFmtId="164" fontId="9" fillId="0" borderId="16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top" wrapText="1"/>
    </xf>
    <xf numFmtId="164" fontId="9" fillId="0" borderId="21" xfId="0" applyNumberFormat="1" applyFont="1" applyBorder="1" applyAlignment="1">
      <alignment horizontal="center" shrinkToFit="1"/>
    </xf>
    <xf numFmtId="0" fontId="4" fillId="0" borderId="21" xfId="0" applyFont="1" applyBorder="1" applyAlignment="1">
      <alignment horizontal="left" vertical="center" wrapText="1"/>
    </xf>
    <xf numFmtId="164" fontId="9" fillId="0" borderId="22" xfId="0" applyNumberFormat="1" applyFont="1" applyBorder="1" applyAlignment="1">
      <alignment horizontal="center" vertical="top" shrinkToFit="1"/>
    </xf>
    <xf numFmtId="0" fontId="5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shrinkToFit="1"/>
    </xf>
    <xf numFmtId="164" fontId="9" fillId="0" borderId="25" xfId="0" applyNumberFormat="1" applyFont="1" applyBorder="1" applyAlignment="1">
      <alignment horizontal="center" shrinkToFit="1"/>
    </xf>
    <xf numFmtId="0" fontId="11" fillId="0" borderId="20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shrinkToFit="1"/>
    </xf>
    <xf numFmtId="164" fontId="9" fillId="0" borderId="27" xfId="0" applyNumberFormat="1" applyFont="1" applyBorder="1" applyAlignment="1">
      <alignment horizontal="center" shrinkToFit="1"/>
    </xf>
    <xf numFmtId="0" fontId="11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center" wrapText="1"/>
    </xf>
    <xf numFmtId="164" fontId="15" fillId="0" borderId="30" xfId="0" applyNumberFormat="1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5" fillId="0" borderId="3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5"/>
  <sheetViews>
    <sheetView tabSelected="1" topLeftCell="A94" workbookViewId="0">
      <selection activeCell="D117" sqref="D117"/>
    </sheetView>
  </sheetViews>
  <sheetFormatPr defaultColWidth="14.42578125" defaultRowHeight="15" customHeight="1" x14ac:dyDescent="0.25"/>
  <cols>
    <col min="1" max="1" width="8.42578125" style="3" customWidth="1"/>
    <col min="2" max="2" width="16.85546875" style="3" customWidth="1"/>
    <col min="3" max="3" width="8.5703125" style="3" customWidth="1"/>
    <col min="4" max="4" width="9.5703125" style="3" customWidth="1"/>
    <col min="5" max="5" width="19.7109375" style="3" customWidth="1"/>
    <col min="6" max="6" width="10" style="3" customWidth="1"/>
    <col min="7" max="7" width="10.42578125" style="3" customWidth="1"/>
    <col min="8" max="8" width="8.140625" style="3" customWidth="1"/>
    <col min="9" max="9" width="16.7109375" style="3" customWidth="1"/>
    <col min="10" max="10" width="7.28515625" style="3" customWidth="1"/>
    <col min="11" max="11" width="10.42578125" style="3" customWidth="1"/>
    <col min="12" max="20" width="6.42578125" style="3" customWidth="1"/>
    <col min="21" max="25" width="8" style="3" customWidth="1"/>
    <col min="26" max="16384" width="14.42578125" style="3"/>
  </cols>
  <sheetData>
    <row r="1" spans="1:11" ht="1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25" customHeight="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x14ac:dyDescent="0.25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2.75" customHeight="1" thickBot="1" x14ac:dyDescent="0.3">
      <c r="A5" s="7"/>
      <c r="B5" s="8"/>
      <c r="C5" s="9"/>
      <c r="D5" s="9"/>
      <c r="E5" s="9"/>
      <c r="F5" s="10"/>
      <c r="G5" s="9"/>
      <c r="H5" s="9"/>
      <c r="I5" s="9"/>
      <c r="J5" s="9"/>
      <c r="K5" s="9"/>
    </row>
    <row r="6" spans="1:11" ht="39" customHeight="1" x14ac:dyDescent="0.25">
      <c r="A6" s="11" t="s">
        <v>4</v>
      </c>
      <c r="B6" s="12" t="s">
        <v>5</v>
      </c>
      <c r="C6" s="13" t="s">
        <v>6</v>
      </c>
      <c r="D6" s="14"/>
      <c r="E6" s="15"/>
      <c r="F6" s="12" t="s">
        <v>7</v>
      </c>
      <c r="G6" s="13" t="s">
        <v>8</v>
      </c>
      <c r="H6" s="14"/>
      <c r="I6" s="14"/>
      <c r="J6" s="15"/>
      <c r="K6" s="16" t="s">
        <v>9</v>
      </c>
    </row>
    <row r="7" spans="1:11" ht="78" customHeight="1" thickBot="1" x14ac:dyDescent="0.3">
      <c r="A7" s="17"/>
      <c r="B7" s="18"/>
      <c r="C7" s="19" t="s">
        <v>10</v>
      </c>
      <c r="D7" s="19" t="s">
        <v>11</v>
      </c>
      <c r="E7" s="19" t="s">
        <v>12</v>
      </c>
      <c r="F7" s="18"/>
      <c r="G7" s="19" t="s">
        <v>13</v>
      </c>
      <c r="H7" s="19" t="s">
        <v>14</v>
      </c>
      <c r="I7" s="19" t="s">
        <v>15</v>
      </c>
      <c r="J7" s="19" t="s">
        <v>14</v>
      </c>
      <c r="K7" s="20"/>
    </row>
    <row r="8" spans="1:11" ht="13.5" customHeight="1" x14ac:dyDescent="0.25">
      <c r="A8" s="21" t="s">
        <v>16</v>
      </c>
      <c r="B8" s="22" t="s">
        <v>17</v>
      </c>
      <c r="C8" s="23">
        <v>454</v>
      </c>
      <c r="D8" s="24"/>
      <c r="E8" s="24"/>
      <c r="F8" s="25">
        <f>C8+D8</f>
        <v>454</v>
      </c>
      <c r="G8" s="26">
        <v>2210</v>
      </c>
      <c r="H8" s="27">
        <f>26.4+87.7</f>
        <v>114.1</v>
      </c>
      <c r="I8" s="28"/>
      <c r="J8" s="28"/>
      <c r="K8" s="29">
        <f>F8-J8-J9-J10-J11-J12-J14-J15-H8-H9-H10-H11-H12-H14-H15-H13</f>
        <v>124.89999999999999</v>
      </c>
    </row>
    <row r="9" spans="1:11" ht="13.5" customHeight="1" x14ac:dyDescent="0.25">
      <c r="A9" s="30"/>
      <c r="B9" s="31"/>
      <c r="C9" s="32"/>
      <c r="D9" s="33"/>
      <c r="E9" s="33"/>
      <c r="F9" s="34"/>
      <c r="G9" s="35">
        <v>2220</v>
      </c>
      <c r="H9" s="36">
        <f>42.1+54.9</f>
        <v>97</v>
      </c>
      <c r="I9" s="37"/>
      <c r="J9" s="37"/>
      <c r="K9" s="38"/>
    </row>
    <row r="10" spans="1:11" ht="13.5" customHeight="1" x14ac:dyDescent="0.25">
      <c r="A10" s="30"/>
      <c r="B10" s="31"/>
      <c r="C10" s="32"/>
      <c r="D10" s="33"/>
      <c r="E10" s="33"/>
      <c r="F10" s="34"/>
      <c r="G10" s="35">
        <v>2230</v>
      </c>
      <c r="H10" s="36"/>
      <c r="I10" s="37"/>
      <c r="J10" s="37"/>
      <c r="K10" s="38"/>
    </row>
    <row r="11" spans="1:11" ht="13.5" customHeight="1" x14ac:dyDescent="0.25">
      <c r="A11" s="30"/>
      <c r="B11" s="39"/>
      <c r="C11" s="40"/>
      <c r="D11" s="41"/>
      <c r="E11" s="42"/>
      <c r="F11" s="43"/>
      <c r="G11" s="35">
        <v>2240</v>
      </c>
      <c r="H11" s="36">
        <f>19.4+89.3</f>
        <v>108.69999999999999</v>
      </c>
      <c r="I11" s="37"/>
      <c r="J11" s="37"/>
      <c r="K11" s="44"/>
    </row>
    <row r="12" spans="1:11" ht="13.5" customHeight="1" x14ac:dyDescent="0.25">
      <c r="A12" s="30"/>
      <c r="B12" s="39"/>
      <c r="C12" s="40"/>
      <c r="D12" s="41"/>
      <c r="E12" s="42"/>
      <c r="F12" s="43"/>
      <c r="G12" s="35">
        <v>2250</v>
      </c>
      <c r="H12" s="36">
        <f>4.8+0.7</f>
        <v>5.5</v>
      </c>
      <c r="I12" s="37"/>
      <c r="J12" s="37"/>
      <c r="K12" s="44"/>
    </row>
    <row r="13" spans="1:11" ht="13.5" customHeight="1" x14ac:dyDescent="0.25">
      <c r="A13" s="30"/>
      <c r="B13" s="39"/>
      <c r="C13" s="40"/>
      <c r="D13" s="41"/>
      <c r="E13" s="42"/>
      <c r="F13" s="43"/>
      <c r="G13" s="35">
        <v>2282</v>
      </c>
      <c r="H13" s="36">
        <v>0.3</v>
      </c>
      <c r="I13" s="37"/>
      <c r="J13" s="37"/>
      <c r="K13" s="44"/>
    </row>
    <row r="14" spans="1:11" ht="13.5" customHeight="1" x14ac:dyDescent="0.25">
      <c r="A14" s="30"/>
      <c r="B14" s="39"/>
      <c r="C14" s="40"/>
      <c r="D14" s="41"/>
      <c r="E14" s="42"/>
      <c r="F14" s="43"/>
      <c r="G14" s="35">
        <v>2710</v>
      </c>
      <c r="H14" s="36">
        <f>1.2+2.3</f>
        <v>3.5</v>
      </c>
      <c r="I14" s="37"/>
      <c r="J14" s="37"/>
      <c r="K14" s="44"/>
    </row>
    <row r="15" spans="1:11" ht="13.5" customHeight="1" x14ac:dyDescent="0.25">
      <c r="A15" s="30"/>
      <c r="B15" s="39"/>
      <c r="C15" s="40"/>
      <c r="D15" s="41"/>
      <c r="E15" s="42"/>
      <c r="F15" s="43"/>
      <c r="G15" s="35">
        <v>3110</v>
      </c>
      <c r="H15" s="36"/>
      <c r="I15" s="37"/>
      <c r="J15" s="37"/>
      <c r="K15" s="44"/>
    </row>
    <row r="16" spans="1:11" ht="13.5" customHeight="1" x14ac:dyDescent="0.25">
      <c r="A16" s="30"/>
      <c r="B16" s="39" t="s">
        <v>17</v>
      </c>
      <c r="C16" s="45"/>
      <c r="D16" s="46">
        <v>18.2</v>
      </c>
      <c r="E16" s="47" t="s">
        <v>18</v>
      </c>
      <c r="F16" s="48">
        <f t="shared" ref="F16:F56" si="0">C16+D16</f>
        <v>18.2</v>
      </c>
      <c r="G16" s="37"/>
      <c r="H16" s="37"/>
      <c r="I16" s="47" t="s">
        <v>18</v>
      </c>
      <c r="J16" s="46">
        <v>18.2</v>
      </c>
      <c r="K16" s="49"/>
    </row>
    <row r="17" spans="1:11" ht="13.5" customHeight="1" x14ac:dyDescent="0.25">
      <c r="A17" s="30"/>
      <c r="B17" s="39"/>
      <c r="C17" s="45"/>
      <c r="D17" s="46">
        <v>3.9</v>
      </c>
      <c r="E17" s="47" t="s">
        <v>19</v>
      </c>
      <c r="F17" s="48">
        <f t="shared" si="0"/>
        <v>3.9</v>
      </c>
      <c r="G17" s="37"/>
      <c r="H17" s="37"/>
      <c r="I17" s="47" t="s">
        <v>19</v>
      </c>
      <c r="J17" s="46">
        <v>3.9</v>
      </c>
      <c r="K17" s="49"/>
    </row>
    <row r="18" spans="1:11" ht="44.25" customHeight="1" x14ac:dyDescent="0.25">
      <c r="A18" s="30"/>
      <c r="B18" s="39"/>
      <c r="C18" s="45"/>
      <c r="D18" s="46">
        <v>1.9</v>
      </c>
      <c r="E18" s="50" t="s">
        <v>20</v>
      </c>
      <c r="F18" s="48">
        <f t="shared" si="0"/>
        <v>1.9</v>
      </c>
      <c r="G18" s="37"/>
      <c r="H18" s="37"/>
      <c r="I18" s="50" t="s">
        <v>20</v>
      </c>
      <c r="J18" s="46">
        <v>1.9</v>
      </c>
      <c r="K18" s="49"/>
    </row>
    <row r="19" spans="1:11" ht="13.5" customHeight="1" x14ac:dyDescent="0.25">
      <c r="A19" s="30"/>
      <c r="B19" s="39"/>
      <c r="C19" s="45"/>
      <c r="D19" s="46">
        <v>0.9</v>
      </c>
      <c r="E19" s="51" t="s">
        <v>21</v>
      </c>
      <c r="F19" s="48">
        <f t="shared" si="0"/>
        <v>0.9</v>
      </c>
      <c r="G19" s="37"/>
      <c r="H19" s="37"/>
      <c r="I19" s="51" t="s">
        <v>21</v>
      </c>
      <c r="J19" s="46">
        <v>0.9</v>
      </c>
      <c r="K19" s="49"/>
    </row>
    <row r="20" spans="1:11" ht="33.75" customHeight="1" x14ac:dyDescent="0.25">
      <c r="A20" s="30"/>
      <c r="B20" s="50" t="s">
        <v>22</v>
      </c>
      <c r="C20" s="45"/>
      <c r="D20" s="46">
        <v>49.3</v>
      </c>
      <c r="E20" s="47" t="s">
        <v>23</v>
      </c>
      <c r="F20" s="48">
        <f t="shared" si="0"/>
        <v>49.3</v>
      </c>
      <c r="G20" s="37"/>
      <c r="H20" s="37"/>
      <c r="I20" s="47" t="s">
        <v>23</v>
      </c>
      <c r="J20" s="46">
        <v>49.3</v>
      </c>
      <c r="K20" s="49"/>
    </row>
    <row r="21" spans="1:11" ht="21.75" customHeight="1" x14ac:dyDescent="0.25">
      <c r="A21" s="30"/>
      <c r="B21" s="50" t="s">
        <v>24</v>
      </c>
      <c r="C21" s="45"/>
      <c r="D21" s="46">
        <v>4.5999999999999996</v>
      </c>
      <c r="E21" s="47" t="s">
        <v>23</v>
      </c>
      <c r="F21" s="48">
        <f t="shared" si="0"/>
        <v>4.5999999999999996</v>
      </c>
      <c r="G21" s="37"/>
      <c r="H21" s="37"/>
      <c r="I21" s="47" t="s">
        <v>23</v>
      </c>
      <c r="J21" s="46">
        <v>4.5999999999999996</v>
      </c>
      <c r="K21" s="49"/>
    </row>
    <row r="22" spans="1:11" ht="14.25" customHeight="1" x14ac:dyDescent="0.25">
      <c r="A22" s="30"/>
      <c r="B22" s="52" t="s">
        <v>25</v>
      </c>
      <c r="C22" s="45"/>
      <c r="D22" s="46">
        <v>7.5</v>
      </c>
      <c r="E22" s="47" t="s">
        <v>26</v>
      </c>
      <c r="F22" s="48">
        <f t="shared" si="0"/>
        <v>7.5</v>
      </c>
      <c r="G22" s="37"/>
      <c r="H22" s="37"/>
      <c r="I22" s="47" t="s">
        <v>26</v>
      </c>
      <c r="J22" s="46">
        <v>7.5</v>
      </c>
      <c r="K22" s="49"/>
    </row>
    <row r="23" spans="1:11" ht="12.75" customHeight="1" x14ac:dyDescent="0.25">
      <c r="A23" s="30"/>
      <c r="B23" s="52"/>
      <c r="C23" s="45"/>
      <c r="D23" s="53">
        <v>1.8</v>
      </c>
      <c r="E23" s="54" t="s">
        <v>27</v>
      </c>
      <c r="F23" s="48">
        <f t="shared" si="0"/>
        <v>1.8</v>
      </c>
      <c r="G23" s="37"/>
      <c r="H23" s="37"/>
      <c r="I23" s="54" t="s">
        <v>27</v>
      </c>
      <c r="J23" s="53">
        <v>1.8</v>
      </c>
      <c r="K23" s="49"/>
    </row>
    <row r="24" spans="1:11" ht="34.5" customHeight="1" x14ac:dyDescent="0.25">
      <c r="A24" s="30"/>
      <c r="B24" s="50" t="s">
        <v>28</v>
      </c>
      <c r="C24" s="45"/>
      <c r="D24" s="55">
        <v>249.6</v>
      </c>
      <c r="E24" s="47" t="s">
        <v>29</v>
      </c>
      <c r="F24" s="48">
        <f t="shared" si="0"/>
        <v>249.6</v>
      </c>
      <c r="G24" s="37"/>
      <c r="H24" s="37"/>
      <c r="I24" s="47" t="s">
        <v>29</v>
      </c>
      <c r="J24" s="55">
        <v>249.6</v>
      </c>
      <c r="K24" s="49"/>
    </row>
    <row r="25" spans="1:11" ht="13.5" customHeight="1" x14ac:dyDescent="0.25">
      <c r="A25" s="30"/>
      <c r="B25" s="52" t="s">
        <v>30</v>
      </c>
      <c r="C25" s="45"/>
      <c r="D25" s="46">
        <v>17.8</v>
      </c>
      <c r="E25" s="51" t="s">
        <v>31</v>
      </c>
      <c r="F25" s="48">
        <f t="shared" si="0"/>
        <v>17.8</v>
      </c>
      <c r="G25" s="37"/>
      <c r="H25" s="37"/>
      <c r="I25" s="51" t="s">
        <v>31</v>
      </c>
      <c r="J25" s="46">
        <v>17.8</v>
      </c>
      <c r="K25" s="49"/>
    </row>
    <row r="26" spans="1:11" ht="13.5" customHeight="1" x14ac:dyDescent="0.25">
      <c r="A26" s="30"/>
      <c r="B26" s="52"/>
      <c r="C26" s="45"/>
      <c r="D26" s="46">
        <v>44.2</v>
      </c>
      <c r="E26" s="51" t="s">
        <v>19</v>
      </c>
      <c r="F26" s="48">
        <f t="shared" si="0"/>
        <v>44.2</v>
      </c>
      <c r="G26" s="37"/>
      <c r="H26" s="37"/>
      <c r="I26" s="51" t="s">
        <v>19</v>
      </c>
      <c r="J26" s="46">
        <v>44.2</v>
      </c>
      <c r="K26" s="49"/>
    </row>
    <row r="27" spans="1:11" ht="13.5" customHeight="1" x14ac:dyDescent="0.25">
      <c r="A27" s="30"/>
      <c r="B27" s="52"/>
      <c r="C27" s="45"/>
      <c r="D27" s="46">
        <v>4.5999999999999996</v>
      </c>
      <c r="E27" s="51" t="s">
        <v>32</v>
      </c>
      <c r="F27" s="48">
        <f t="shared" si="0"/>
        <v>4.5999999999999996</v>
      </c>
      <c r="G27" s="37"/>
      <c r="H27" s="37"/>
      <c r="I27" s="51" t="s">
        <v>32</v>
      </c>
      <c r="J27" s="46">
        <v>4.5999999999999996</v>
      </c>
      <c r="K27" s="49"/>
    </row>
    <row r="28" spans="1:11" ht="19.5" customHeight="1" x14ac:dyDescent="0.25">
      <c r="A28" s="30"/>
      <c r="B28" s="52"/>
      <c r="C28" s="45"/>
      <c r="D28" s="46">
        <v>5.6</v>
      </c>
      <c r="E28" s="51" t="s">
        <v>33</v>
      </c>
      <c r="F28" s="48">
        <f t="shared" si="0"/>
        <v>5.6</v>
      </c>
      <c r="G28" s="37"/>
      <c r="H28" s="37"/>
      <c r="I28" s="51" t="s">
        <v>33</v>
      </c>
      <c r="J28" s="46">
        <v>5.6</v>
      </c>
      <c r="K28" s="49"/>
    </row>
    <row r="29" spans="1:11" ht="22.5" customHeight="1" x14ac:dyDescent="0.25">
      <c r="A29" s="30"/>
      <c r="B29" s="52"/>
      <c r="C29" s="45"/>
      <c r="D29" s="46">
        <v>5.6</v>
      </c>
      <c r="E29" s="51" t="s">
        <v>34</v>
      </c>
      <c r="F29" s="48">
        <f t="shared" si="0"/>
        <v>5.6</v>
      </c>
      <c r="G29" s="37"/>
      <c r="H29" s="37"/>
      <c r="I29" s="51" t="s">
        <v>34</v>
      </c>
      <c r="J29" s="46">
        <v>5.6</v>
      </c>
      <c r="K29" s="49"/>
    </row>
    <row r="30" spans="1:11" ht="21.75" customHeight="1" x14ac:dyDescent="0.25">
      <c r="A30" s="30"/>
      <c r="B30" s="52"/>
      <c r="C30" s="45"/>
      <c r="D30" s="46">
        <v>19.100000000000001</v>
      </c>
      <c r="E30" s="51" t="s">
        <v>35</v>
      </c>
      <c r="F30" s="48">
        <f t="shared" si="0"/>
        <v>19.100000000000001</v>
      </c>
      <c r="G30" s="37"/>
      <c r="H30" s="37"/>
      <c r="I30" s="51" t="s">
        <v>35</v>
      </c>
      <c r="J30" s="46">
        <v>19.100000000000001</v>
      </c>
      <c r="K30" s="49"/>
    </row>
    <row r="31" spans="1:11" ht="13.5" customHeight="1" x14ac:dyDescent="0.25">
      <c r="A31" s="30"/>
      <c r="B31" s="52"/>
      <c r="C31" s="45"/>
      <c r="D31" s="46">
        <v>13.7</v>
      </c>
      <c r="E31" s="51" t="s">
        <v>36</v>
      </c>
      <c r="F31" s="48">
        <f t="shared" si="0"/>
        <v>13.7</v>
      </c>
      <c r="G31" s="37"/>
      <c r="H31" s="37"/>
      <c r="I31" s="51" t="s">
        <v>36</v>
      </c>
      <c r="J31" s="46">
        <v>13.7</v>
      </c>
      <c r="K31" s="49"/>
    </row>
    <row r="32" spans="1:11" ht="13.5" customHeight="1" x14ac:dyDescent="0.25">
      <c r="A32" s="30"/>
      <c r="B32" s="52"/>
      <c r="C32" s="45"/>
      <c r="D32" s="46">
        <v>7.8</v>
      </c>
      <c r="E32" s="51" t="s">
        <v>37</v>
      </c>
      <c r="F32" s="48">
        <f t="shared" si="0"/>
        <v>7.8</v>
      </c>
      <c r="G32" s="37"/>
      <c r="H32" s="37"/>
      <c r="I32" s="51" t="s">
        <v>37</v>
      </c>
      <c r="J32" s="46">
        <v>7.8</v>
      </c>
      <c r="K32" s="49"/>
    </row>
    <row r="33" spans="1:11" ht="21" customHeight="1" x14ac:dyDescent="0.25">
      <c r="A33" s="30"/>
      <c r="B33" s="52"/>
      <c r="C33" s="45"/>
      <c r="D33" s="46">
        <v>11.7</v>
      </c>
      <c r="E33" s="51" t="s">
        <v>38</v>
      </c>
      <c r="F33" s="48">
        <f t="shared" si="0"/>
        <v>11.7</v>
      </c>
      <c r="G33" s="37"/>
      <c r="H33" s="37"/>
      <c r="I33" s="51" t="s">
        <v>38</v>
      </c>
      <c r="J33" s="46">
        <v>11.7</v>
      </c>
      <c r="K33" s="49"/>
    </row>
    <row r="34" spans="1:11" ht="32.25" customHeight="1" x14ac:dyDescent="0.25">
      <c r="A34" s="30"/>
      <c r="B34" s="52"/>
      <c r="C34" s="45"/>
      <c r="D34" s="46">
        <v>20.2</v>
      </c>
      <c r="E34" s="51" t="s">
        <v>39</v>
      </c>
      <c r="F34" s="48">
        <f t="shared" si="0"/>
        <v>20.2</v>
      </c>
      <c r="G34" s="37"/>
      <c r="H34" s="37"/>
      <c r="I34" s="51" t="s">
        <v>39</v>
      </c>
      <c r="J34" s="46">
        <v>20.2</v>
      </c>
      <c r="K34" s="49"/>
    </row>
    <row r="35" spans="1:11" ht="21" customHeight="1" x14ac:dyDescent="0.25">
      <c r="A35" s="30"/>
      <c r="B35" s="52"/>
      <c r="C35" s="45"/>
      <c r="D35" s="46">
        <v>14.4</v>
      </c>
      <c r="E35" s="51" t="s">
        <v>40</v>
      </c>
      <c r="F35" s="48">
        <f t="shared" si="0"/>
        <v>14.4</v>
      </c>
      <c r="G35" s="37"/>
      <c r="H35" s="37"/>
      <c r="I35" s="51" t="s">
        <v>40</v>
      </c>
      <c r="J35" s="46">
        <v>14.4</v>
      </c>
      <c r="K35" s="49"/>
    </row>
    <row r="36" spans="1:11" ht="13.5" customHeight="1" x14ac:dyDescent="0.25">
      <c r="A36" s="30"/>
      <c r="B36" s="52"/>
      <c r="C36" s="45"/>
      <c r="D36" s="46">
        <v>3.9</v>
      </c>
      <c r="E36" s="51" t="s">
        <v>41</v>
      </c>
      <c r="F36" s="48">
        <f t="shared" si="0"/>
        <v>3.9</v>
      </c>
      <c r="G36" s="37"/>
      <c r="H36" s="37"/>
      <c r="I36" s="51" t="s">
        <v>41</v>
      </c>
      <c r="J36" s="46">
        <v>3.9</v>
      </c>
      <c r="K36" s="49"/>
    </row>
    <row r="37" spans="1:11" ht="13.5" customHeight="1" x14ac:dyDescent="0.25">
      <c r="A37" s="30"/>
      <c r="B37" s="52"/>
      <c r="C37" s="45"/>
      <c r="D37" s="46">
        <v>9.5</v>
      </c>
      <c r="E37" s="51" t="s">
        <v>18</v>
      </c>
      <c r="F37" s="48">
        <f t="shared" si="0"/>
        <v>9.5</v>
      </c>
      <c r="G37" s="37"/>
      <c r="H37" s="37"/>
      <c r="I37" s="51" t="s">
        <v>18</v>
      </c>
      <c r="J37" s="46">
        <v>9.5</v>
      </c>
      <c r="K37" s="49"/>
    </row>
    <row r="38" spans="1:11" ht="44.25" customHeight="1" x14ac:dyDescent="0.25">
      <c r="A38" s="30"/>
      <c r="B38" s="52"/>
      <c r="C38" s="45"/>
      <c r="D38" s="46">
        <v>13.1</v>
      </c>
      <c r="E38" s="51" t="s">
        <v>20</v>
      </c>
      <c r="F38" s="48">
        <f t="shared" si="0"/>
        <v>13.1</v>
      </c>
      <c r="G38" s="37"/>
      <c r="H38" s="37"/>
      <c r="I38" s="51" t="s">
        <v>20</v>
      </c>
      <c r="J38" s="46">
        <v>13.1</v>
      </c>
      <c r="K38" s="49"/>
    </row>
    <row r="39" spans="1:11" ht="13.5" customHeight="1" x14ac:dyDescent="0.25">
      <c r="A39" s="30"/>
      <c r="B39" s="52"/>
      <c r="C39" s="45"/>
      <c r="D39" s="46">
        <v>6.3</v>
      </c>
      <c r="E39" s="51" t="s">
        <v>42</v>
      </c>
      <c r="F39" s="48">
        <f t="shared" si="0"/>
        <v>6.3</v>
      </c>
      <c r="G39" s="37"/>
      <c r="H39" s="37"/>
      <c r="I39" s="51" t="s">
        <v>42</v>
      </c>
      <c r="J39" s="46">
        <v>6.3</v>
      </c>
      <c r="K39" s="49"/>
    </row>
    <row r="40" spans="1:11" ht="21" customHeight="1" x14ac:dyDescent="0.25">
      <c r="A40" s="30"/>
      <c r="B40" s="52"/>
      <c r="C40" s="45"/>
      <c r="D40" s="46">
        <v>10</v>
      </c>
      <c r="E40" s="51" t="s">
        <v>43</v>
      </c>
      <c r="F40" s="48">
        <f t="shared" si="0"/>
        <v>10</v>
      </c>
      <c r="G40" s="37"/>
      <c r="H40" s="37"/>
      <c r="I40" s="51" t="s">
        <v>43</v>
      </c>
      <c r="J40" s="46">
        <v>10</v>
      </c>
      <c r="K40" s="49"/>
    </row>
    <row r="41" spans="1:11" ht="21" customHeight="1" x14ac:dyDescent="0.25">
      <c r="A41" s="30"/>
      <c r="B41" s="52"/>
      <c r="C41" s="45"/>
      <c r="D41" s="46">
        <v>3.3</v>
      </c>
      <c r="E41" s="56" t="s">
        <v>44</v>
      </c>
      <c r="F41" s="48">
        <f t="shared" si="0"/>
        <v>3.3</v>
      </c>
      <c r="G41" s="37"/>
      <c r="H41" s="37"/>
      <c r="I41" s="56" t="s">
        <v>44</v>
      </c>
      <c r="J41" s="46">
        <v>3.3</v>
      </c>
      <c r="K41" s="49"/>
    </row>
    <row r="42" spans="1:11" ht="22.5" customHeight="1" x14ac:dyDescent="0.25">
      <c r="A42" s="30"/>
      <c r="B42" s="52"/>
      <c r="C42" s="45"/>
      <c r="D42" s="46">
        <v>1.3</v>
      </c>
      <c r="E42" s="56" t="s">
        <v>45</v>
      </c>
      <c r="F42" s="48">
        <f t="shared" si="0"/>
        <v>1.3</v>
      </c>
      <c r="G42" s="37"/>
      <c r="H42" s="37"/>
      <c r="I42" s="56" t="s">
        <v>45</v>
      </c>
      <c r="J42" s="46">
        <v>1.3</v>
      </c>
      <c r="K42" s="49"/>
    </row>
    <row r="43" spans="1:11" ht="34.5" customHeight="1" x14ac:dyDescent="0.25">
      <c r="A43" s="30"/>
      <c r="B43" s="52"/>
      <c r="C43" s="45"/>
      <c r="D43" s="46">
        <v>6.5</v>
      </c>
      <c r="E43" s="51" t="s">
        <v>46</v>
      </c>
      <c r="F43" s="48">
        <f t="shared" si="0"/>
        <v>6.5</v>
      </c>
      <c r="G43" s="37"/>
      <c r="H43" s="37"/>
      <c r="I43" s="51" t="s">
        <v>46</v>
      </c>
      <c r="J43" s="46">
        <v>6.5</v>
      </c>
      <c r="K43" s="49"/>
    </row>
    <row r="44" spans="1:11" ht="19.5" customHeight="1" x14ac:dyDescent="0.25">
      <c r="A44" s="30"/>
      <c r="B44" s="52"/>
      <c r="C44" s="45"/>
      <c r="D44" s="46">
        <v>1.1000000000000001</v>
      </c>
      <c r="E44" s="51" t="s">
        <v>47</v>
      </c>
      <c r="F44" s="48">
        <f t="shared" si="0"/>
        <v>1.1000000000000001</v>
      </c>
      <c r="G44" s="37"/>
      <c r="H44" s="37"/>
      <c r="I44" s="51" t="s">
        <v>47</v>
      </c>
      <c r="J44" s="46">
        <v>1.1000000000000001</v>
      </c>
      <c r="K44" s="49"/>
    </row>
    <row r="45" spans="1:11" ht="13.5" customHeight="1" x14ac:dyDescent="0.25">
      <c r="A45" s="30"/>
      <c r="B45" s="52"/>
      <c r="C45" s="45"/>
      <c r="D45" s="46">
        <v>4.9000000000000004</v>
      </c>
      <c r="E45" s="57" t="s">
        <v>48</v>
      </c>
      <c r="F45" s="48">
        <f t="shared" si="0"/>
        <v>4.9000000000000004</v>
      </c>
      <c r="G45" s="37"/>
      <c r="H45" s="37"/>
      <c r="I45" s="57" t="s">
        <v>48</v>
      </c>
      <c r="J45" s="46">
        <v>4.9000000000000004</v>
      </c>
      <c r="K45" s="49"/>
    </row>
    <row r="46" spans="1:11" ht="26.25" customHeight="1" x14ac:dyDescent="0.25">
      <c r="A46" s="30"/>
      <c r="B46" s="52"/>
      <c r="C46" s="45"/>
      <c r="D46" s="46">
        <v>110.2</v>
      </c>
      <c r="E46" s="51" t="s">
        <v>49</v>
      </c>
      <c r="F46" s="48">
        <f t="shared" si="0"/>
        <v>110.2</v>
      </c>
      <c r="G46" s="37"/>
      <c r="H46" s="37"/>
      <c r="I46" s="51" t="s">
        <v>49</v>
      </c>
      <c r="J46" s="46">
        <v>110.2</v>
      </c>
      <c r="K46" s="49"/>
    </row>
    <row r="47" spans="1:11" ht="13.5" customHeight="1" x14ac:dyDescent="0.25">
      <c r="A47" s="30"/>
      <c r="B47" s="52"/>
      <c r="C47" s="45"/>
      <c r="D47" s="46">
        <v>32.200000000000003</v>
      </c>
      <c r="E47" s="51" t="s">
        <v>50</v>
      </c>
      <c r="F47" s="48">
        <f t="shared" si="0"/>
        <v>32.200000000000003</v>
      </c>
      <c r="G47" s="37"/>
      <c r="H47" s="37"/>
      <c r="I47" s="51" t="s">
        <v>50</v>
      </c>
      <c r="J47" s="46">
        <v>32.200000000000003</v>
      </c>
      <c r="K47" s="49"/>
    </row>
    <row r="48" spans="1:11" ht="13.5" customHeight="1" x14ac:dyDescent="0.25">
      <c r="A48" s="30"/>
      <c r="B48" s="52"/>
      <c r="C48" s="45"/>
      <c r="D48" s="46">
        <v>22.3</v>
      </c>
      <c r="E48" s="51" t="s">
        <v>21</v>
      </c>
      <c r="F48" s="48">
        <f t="shared" si="0"/>
        <v>22.3</v>
      </c>
      <c r="G48" s="37"/>
      <c r="H48" s="37"/>
      <c r="I48" s="51" t="s">
        <v>21</v>
      </c>
      <c r="J48" s="46">
        <v>22.3</v>
      </c>
      <c r="K48" s="49"/>
    </row>
    <row r="49" spans="1:11" ht="13.5" customHeight="1" x14ac:dyDescent="0.25">
      <c r="A49" s="30"/>
      <c r="B49" s="52"/>
      <c r="C49" s="45"/>
      <c r="D49" s="46">
        <v>161.80000000000001</v>
      </c>
      <c r="E49" s="51" t="s">
        <v>51</v>
      </c>
      <c r="F49" s="48">
        <f t="shared" si="0"/>
        <v>161.80000000000001</v>
      </c>
      <c r="G49" s="37"/>
      <c r="H49" s="37"/>
      <c r="I49" s="51" t="s">
        <v>51</v>
      </c>
      <c r="J49" s="46">
        <v>161.80000000000001</v>
      </c>
      <c r="K49" s="49"/>
    </row>
    <row r="50" spans="1:11" ht="13.5" customHeight="1" x14ac:dyDescent="0.25">
      <c r="A50" s="30"/>
      <c r="B50" s="52"/>
      <c r="C50" s="45"/>
      <c r="D50" s="46">
        <v>99.6</v>
      </c>
      <c r="E50" s="51" t="s">
        <v>52</v>
      </c>
      <c r="F50" s="48">
        <f t="shared" si="0"/>
        <v>99.6</v>
      </c>
      <c r="G50" s="37"/>
      <c r="H50" s="37"/>
      <c r="I50" s="51" t="s">
        <v>52</v>
      </c>
      <c r="J50" s="46">
        <v>99.6</v>
      </c>
      <c r="K50" s="49"/>
    </row>
    <row r="51" spans="1:11" ht="13.5" customHeight="1" x14ac:dyDescent="0.25">
      <c r="A51" s="30"/>
      <c r="B51" s="52"/>
      <c r="C51" s="45"/>
      <c r="D51" s="46">
        <v>35.5</v>
      </c>
      <c r="E51" s="51" t="s">
        <v>53</v>
      </c>
      <c r="F51" s="48">
        <f t="shared" si="0"/>
        <v>35.5</v>
      </c>
      <c r="G51" s="37"/>
      <c r="H51" s="37"/>
      <c r="I51" s="51" t="s">
        <v>53</v>
      </c>
      <c r="J51" s="46">
        <v>35.5</v>
      </c>
      <c r="K51" s="49"/>
    </row>
    <row r="52" spans="1:11" ht="23.25" customHeight="1" x14ac:dyDescent="0.25">
      <c r="A52" s="30"/>
      <c r="B52" s="52"/>
      <c r="C52" s="45"/>
      <c r="D52" s="46">
        <v>12.4</v>
      </c>
      <c r="E52" s="51" t="s">
        <v>54</v>
      </c>
      <c r="F52" s="48">
        <f t="shared" si="0"/>
        <v>12.4</v>
      </c>
      <c r="G52" s="37"/>
      <c r="H52" s="37"/>
      <c r="I52" s="51" t="s">
        <v>54</v>
      </c>
      <c r="J52" s="46">
        <v>12.4</v>
      </c>
      <c r="K52" s="49"/>
    </row>
    <row r="53" spans="1:11" ht="19.5" customHeight="1" x14ac:dyDescent="0.25">
      <c r="A53" s="30"/>
      <c r="B53" s="52"/>
      <c r="C53" s="45"/>
      <c r="D53" s="46">
        <v>53.7</v>
      </c>
      <c r="E53" s="51" t="s">
        <v>55</v>
      </c>
      <c r="F53" s="48">
        <f t="shared" si="0"/>
        <v>53.7</v>
      </c>
      <c r="G53" s="37"/>
      <c r="H53" s="37"/>
      <c r="I53" s="51" t="s">
        <v>55</v>
      </c>
      <c r="J53" s="46">
        <v>53.7</v>
      </c>
      <c r="K53" s="49"/>
    </row>
    <row r="54" spans="1:11" ht="24" customHeight="1" x14ac:dyDescent="0.25">
      <c r="A54" s="30"/>
      <c r="B54" s="52"/>
      <c r="C54" s="45"/>
      <c r="D54" s="46">
        <v>21.7</v>
      </c>
      <c r="E54" s="51" t="s">
        <v>56</v>
      </c>
      <c r="F54" s="48">
        <f t="shared" si="0"/>
        <v>21.7</v>
      </c>
      <c r="G54" s="37"/>
      <c r="H54" s="37"/>
      <c r="I54" s="51" t="s">
        <v>56</v>
      </c>
      <c r="J54" s="46">
        <v>21.7</v>
      </c>
      <c r="K54" s="49"/>
    </row>
    <row r="55" spans="1:11" ht="13.5" customHeight="1" x14ac:dyDescent="0.25">
      <c r="A55" s="30"/>
      <c r="B55" s="52"/>
      <c r="C55" s="45"/>
      <c r="D55" s="46">
        <v>19.2</v>
      </c>
      <c r="E55" s="51" t="s">
        <v>57</v>
      </c>
      <c r="F55" s="48">
        <f t="shared" si="0"/>
        <v>19.2</v>
      </c>
      <c r="G55" s="37"/>
      <c r="H55" s="37"/>
      <c r="I55" s="51" t="s">
        <v>57</v>
      </c>
      <c r="J55" s="46">
        <v>19.2</v>
      </c>
      <c r="K55" s="49"/>
    </row>
    <row r="56" spans="1:11" ht="21.75" customHeight="1" x14ac:dyDescent="0.25">
      <c r="A56" s="30"/>
      <c r="B56" s="52"/>
      <c r="C56" s="45"/>
      <c r="D56" s="46">
        <v>32.6</v>
      </c>
      <c r="E56" s="51" t="s">
        <v>58</v>
      </c>
      <c r="F56" s="48">
        <f t="shared" si="0"/>
        <v>32.6</v>
      </c>
      <c r="G56" s="37"/>
      <c r="H56" s="37"/>
      <c r="I56" s="51" t="s">
        <v>58</v>
      </c>
      <c r="J56" s="46">
        <v>32.6</v>
      </c>
      <c r="K56" s="49"/>
    </row>
    <row r="57" spans="1:11" ht="14.25" customHeight="1" thickBot="1" x14ac:dyDescent="0.3">
      <c r="A57" s="58"/>
      <c r="B57" s="59" t="s">
        <v>30</v>
      </c>
      <c r="C57" s="60">
        <v>20.100000000000001</v>
      </c>
      <c r="D57" s="61"/>
      <c r="E57" s="61"/>
      <c r="F57" s="62">
        <f>C57+D57</f>
        <v>20.100000000000001</v>
      </c>
      <c r="G57" s="63">
        <v>2220</v>
      </c>
      <c r="H57" s="64">
        <v>20.100000000000001</v>
      </c>
      <c r="I57" s="65"/>
      <c r="J57" s="65"/>
      <c r="K57" s="66">
        <f>F57-H57</f>
        <v>0</v>
      </c>
    </row>
    <row r="58" spans="1:11" ht="13.5" customHeight="1" x14ac:dyDescent="0.25">
      <c r="A58" s="67" t="s">
        <v>59</v>
      </c>
      <c r="B58" s="22" t="s">
        <v>17</v>
      </c>
      <c r="C58" s="68">
        <f>360.4+124.9</f>
        <v>485.29999999999995</v>
      </c>
      <c r="D58" s="24"/>
      <c r="E58" s="24"/>
      <c r="F58" s="25">
        <f>C58+D58</f>
        <v>485.29999999999995</v>
      </c>
      <c r="G58" s="69">
        <v>2210</v>
      </c>
      <c r="H58" s="27">
        <v>159.19999999999999</v>
      </c>
      <c r="I58" s="28"/>
      <c r="J58" s="28"/>
      <c r="K58" s="29">
        <f>F58-H58-H59-H60-H61-H62-H63-H64</f>
        <v>38.799999999999976</v>
      </c>
    </row>
    <row r="59" spans="1:11" ht="13.5" customHeight="1" x14ac:dyDescent="0.25">
      <c r="A59" s="70"/>
      <c r="B59" s="31"/>
      <c r="C59" s="32"/>
      <c r="D59" s="33"/>
      <c r="E59" s="33"/>
      <c r="F59" s="34"/>
      <c r="G59" s="71">
        <v>2220</v>
      </c>
      <c r="H59" s="36">
        <v>118.1</v>
      </c>
      <c r="I59" s="37"/>
      <c r="J59" s="37"/>
      <c r="K59" s="38"/>
    </row>
    <row r="60" spans="1:11" ht="13.5" customHeight="1" x14ac:dyDescent="0.25">
      <c r="A60" s="70"/>
      <c r="B60" s="39"/>
      <c r="C60" s="40"/>
      <c r="D60" s="41"/>
      <c r="E60" s="42"/>
      <c r="F60" s="43"/>
      <c r="G60" s="71">
        <v>2240</v>
      </c>
      <c r="H60" s="36">
        <v>109.1</v>
      </c>
      <c r="I60" s="37"/>
      <c r="J60" s="37"/>
      <c r="K60" s="44"/>
    </row>
    <row r="61" spans="1:11" ht="14.25" customHeight="1" x14ac:dyDescent="0.25">
      <c r="A61" s="70"/>
      <c r="B61" s="39"/>
      <c r="C61" s="40"/>
      <c r="D61" s="41"/>
      <c r="E61" s="42"/>
      <c r="F61" s="43"/>
      <c r="G61" s="71">
        <v>2250</v>
      </c>
      <c r="H61" s="36">
        <v>1.2</v>
      </c>
      <c r="I61" s="37"/>
      <c r="J61" s="37"/>
      <c r="K61" s="44"/>
    </row>
    <row r="62" spans="1:11" ht="13.5" hidden="1" customHeight="1" x14ac:dyDescent="0.25">
      <c r="A62" s="70"/>
      <c r="B62" s="39"/>
      <c r="C62" s="40"/>
      <c r="D62" s="41"/>
      <c r="E62" s="42"/>
      <c r="F62" s="43"/>
      <c r="G62" s="71">
        <v>2282</v>
      </c>
      <c r="H62" s="36"/>
      <c r="I62" s="37"/>
      <c r="J62" s="37"/>
      <c r="K62" s="44"/>
    </row>
    <row r="63" spans="1:11" ht="27" hidden="1" customHeight="1" x14ac:dyDescent="0.25">
      <c r="A63" s="70"/>
      <c r="B63" s="39"/>
      <c r="C63" s="40"/>
      <c r="D63" s="41"/>
      <c r="E63" s="42"/>
      <c r="F63" s="43"/>
      <c r="G63" s="71">
        <v>2710</v>
      </c>
      <c r="H63" s="36"/>
      <c r="I63" s="37"/>
      <c r="J63" s="37"/>
      <c r="K63" s="44"/>
    </row>
    <row r="64" spans="1:11" x14ac:dyDescent="0.25">
      <c r="A64" s="70"/>
      <c r="B64" s="39"/>
      <c r="C64" s="40"/>
      <c r="D64" s="41"/>
      <c r="E64" s="42"/>
      <c r="F64" s="43"/>
      <c r="G64" s="71">
        <v>3110</v>
      </c>
      <c r="H64" s="36">
        <v>58.9</v>
      </c>
      <c r="I64" s="37"/>
      <c r="J64" s="37"/>
      <c r="K64" s="44"/>
    </row>
    <row r="65" spans="1:11" x14ac:dyDescent="0.25">
      <c r="A65" s="70"/>
      <c r="B65" s="39" t="s">
        <v>17</v>
      </c>
      <c r="C65" s="45"/>
      <c r="D65" s="46">
        <v>10.7</v>
      </c>
      <c r="E65" s="47" t="s">
        <v>18</v>
      </c>
      <c r="F65" s="48">
        <f t="shared" ref="F65:F104" si="1">C65+D65</f>
        <v>10.7</v>
      </c>
      <c r="G65" s="37"/>
      <c r="H65" s="37"/>
      <c r="I65" s="47" t="s">
        <v>18</v>
      </c>
      <c r="J65" s="46">
        <v>10.7</v>
      </c>
      <c r="K65" s="49"/>
    </row>
    <row r="66" spans="1:11" x14ac:dyDescent="0.25">
      <c r="A66" s="70"/>
      <c r="B66" s="39"/>
      <c r="C66" s="45"/>
      <c r="D66" s="46">
        <v>0.6</v>
      </c>
      <c r="E66" s="47" t="s">
        <v>19</v>
      </c>
      <c r="F66" s="48">
        <f t="shared" si="1"/>
        <v>0.6</v>
      </c>
      <c r="G66" s="37"/>
      <c r="H66" s="37"/>
      <c r="I66" s="47" t="s">
        <v>19</v>
      </c>
      <c r="J66" s="46">
        <v>0.6</v>
      </c>
      <c r="K66" s="49"/>
    </row>
    <row r="67" spans="1:11" x14ac:dyDescent="0.25">
      <c r="A67" s="70"/>
      <c r="B67" s="39"/>
      <c r="C67" s="45"/>
      <c r="D67" s="46">
        <v>9.9</v>
      </c>
      <c r="E67" s="50" t="s">
        <v>50</v>
      </c>
      <c r="F67" s="48">
        <f t="shared" si="1"/>
        <v>9.9</v>
      </c>
      <c r="G67" s="37"/>
      <c r="H67" s="37"/>
      <c r="I67" s="50" t="s">
        <v>50</v>
      </c>
      <c r="J67" s="46">
        <v>9.9</v>
      </c>
      <c r="K67" s="49"/>
    </row>
    <row r="68" spans="1:11" x14ac:dyDescent="0.25">
      <c r="A68" s="70"/>
      <c r="B68" s="51" t="s">
        <v>60</v>
      </c>
      <c r="C68" s="45"/>
      <c r="D68" s="46">
        <v>0.1</v>
      </c>
      <c r="E68" s="47" t="s">
        <v>23</v>
      </c>
      <c r="F68" s="48">
        <f t="shared" si="1"/>
        <v>0.1</v>
      </c>
      <c r="G68" s="37"/>
      <c r="H68" s="37"/>
      <c r="I68" s="47" t="s">
        <v>23</v>
      </c>
      <c r="J68" s="46">
        <v>0.1</v>
      </c>
      <c r="K68" s="49"/>
    </row>
    <row r="69" spans="1:11" ht="22.5" x14ac:dyDescent="0.25">
      <c r="A69" s="70"/>
      <c r="B69" s="51" t="s">
        <v>61</v>
      </c>
      <c r="C69" s="45"/>
      <c r="D69" s="46">
        <v>6.8</v>
      </c>
      <c r="E69" s="50" t="s">
        <v>18</v>
      </c>
      <c r="F69" s="48">
        <f t="shared" si="1"/>
        <v>6.8</v>
      </c>
      <c r="G69" s="37"/>
      <c r="H69" s="37"/>
      <c r="I69" s="50" t="s">
        <v>18</v>
      </c>
      <c r="J69" s="46">
        <v>6.8</v>
      </c>
      <c r="K69" s="49"/>
    </row>
    <row r="70" spans="1:11" ht="22.5" x14ac:dyDescent="0.25">
      <c r="A70" s="70"/>
      <c r="B70" s="51" t="s">
        <v>62</v>
      </c>
      <c r="C70" s="45"/>
      <c r="D70" s="46">
        <v>5</v>
      </c>
      <c r="E70" s="47" t="s">
        <v>23</v>
      </c>
      <c r="F70" s="48">
        <f t="shared" si="1"/>
        <v>5</v>
      </c>
      <c r="G70" s="37"/>
      <c r="H70" s="37"/>
      <c r="I70" s="47" t="s">
        <v>23</v>
      </c>
      <c r="J70" s="46">
        <v>5</v>
      </c>
      <c r="K70" s="49"/>
    </row>
    <row r="71" spans="1:11" ht="45" x14ac:dyDescent="0.25">
      <c r="A71" s="70"/>
      <c r="B71" s="51" t="s">
        <v>63</v>
      </c>
      <c r="C71" s="45"/>
      <c r="D71" s="46">
        <v>3.4</v>
      </c>
      <c r="E71" s="47" t="s">
        <v>23</v>
      </c>
      <c r="F71" s="48">
        <f t="shared" si="1"/>
        <v>3.4</v>
      </c>
      <c r="G71" s="37"/>
      <c r="H71" s="37"/>
      <c r="I71" s="47" t="s">
        <v>23</v>
      </c>
      <c r="J71" s="46">
        <v>3.4</v>
      </c>
      <c r="K71" s="49"/>
    </row>
    <row r="72" spans="1:11" ht="35.25" customHeight="1" x14ac:dyDescent="0.25">
      <c r="A72" s="70"/>
      <c r="B72" s="50" t="s">
        <v>22</v>
      </c>
      <c r="C72" s="45"/>
      <c r="D72" s="46">
        <v>87.9</v>
      </c>
      <c r="E72" s="47" t="s">
        <v>23</v>
      </c>
      <c r="F72" s="48">
        <f t="shared" si="1"/>
        <v>87.9</v>
      </c>
      <c r="G72" s="37"/>
      <c r="H72" s="37"/>
      <c r="I72" s="47" t="s">
        <v>23</v>
      </c>
      <c r="J72" s="46">
        <v>87.9</v>
      </c>
      <c r="K72" s="49"/>
    </row>
    <row r="73" spans="1:11" ht="31.5" customHeight="1" x14ac:dyDescent="0.25">
      <c r="A73" s="70"/>
      <c r="B73" s="50" t="s">
        <v>64</v>
      </c>
      <c r="C73" s="45"/>
      <c r="D73" s="46">
        <v>84</v>
      </c>
      <c r="E73" s="47" t="s">
        <v>23</v>
      </c>
      <c r="F73" s="48">
        <f t="shared" si="1"/>
        <v>84</v>
      </c>
      <c r="G73" s="37"/>
      <c r="H73" s="37"/>
      <c r="I73" s="47" t="s">
        <v>23</v>
      </c>
      <c r="J73" s="46">
        <v>84</v>
      </c>
      <c r="K73" s="49"/>
    </row>
    <row r="74" spans="1:11" ht="21.75" customHeight="1" x14ac:dyDescent="0.25">
      <c r="A74" s="70"/>
      <c r="B74" s="72" t="s">
        <v>25</v>
      </c>
      <c r="C74" s="45"/>
      <c r="D74" s="46">
        <v>5</v>
      </c>
      <c r="E74" s="47" t="s">
        <v>26</v>
      </c>
      <c r="F74" s="48">
        <f t="shared" si="1"/>
        <v>5</v>
      </c>
      <c r="G74" s="37"/>
      <c r="H74" s="37"/>
      <c r="I74" s="47" t="s">
        <v>26</v>
      </c>
      <c r="J74" s="46">
        <v>5</v>
      </c>
      <c r="K74" s="49"/>
    </row>
    <row r="75" spans="1:11" ht="36.75" customHeight="1" x14ac:dyDescent="0.25">
      <c r="A75" s="70"/>
      <c r="B75" s="50" t="s">
        <v>28</v>
      </c>
      <c r="C75" s="45"/>
      <c r="D75" s="55">
        <v>289.60000000000002</v>
      </c>
      <c r="E75" s="47" t="s">
        <v>29</v>
      </c>
      <c r="F75" s="48">
        <f t="shared" si="1"/>
        <v>289.60000000000002</v>
      </c>
      <c r="G75" s="37"/>
      <c r="H75" s="37"/>
      <c r="I75" s="47" t="s">
        <v>29</v>
      </c>
      <c r="J75" s="55">
        <v>289.60000000000002</v>
      </c>
      <c r="K75" s="49"/>
    </row>
    <row r="76" spans="1:11" ht="15.75" customHeight="1" x14ac:dyDescent="0.25">
      <c r="A76" s="70"/>
      <c r="B76" s="52" t="s">
        <v>30</v>
      </c>
      <c r="C76" s="45"/>
      <c r="D76" s="46">
        <v>12.2</v>
      </c>
      <c r="E76" s="51" t="s">
        <v>31</v>
      </c>
      <c r="F76" s="48">
        <f t="shared" si="1"/>
        <v>12.2</v>
      </c>
      <c r="G76" s="37"/>
      <c r="H76" s="37"/>
      <c r="I76" s="51" t="s">
        <v>31</v>
      </c>
      <c r="J76" s="46">
        <v>12.2</v>
      </c>
      <c r="K76" s="49"/>
    </row>
    <row r="77" spans="1:11" ht="15.75" customHeight="1" x14ac:dyDescent="0.25">
      <c r="A77" s="70"/>
      <c r="B77" s="52"/>
      <c r="C77" s="45"/>
      <c r="D77" s="46">
        <v>108.6</v>
      </c>
      <c r="E77" s="51" t="s">
        <v>19</v>
      </c>
      <c r="F77" s="48">
        <f t="shared" si="1"/>
        <v>108.6</v>
      </c>
      <c r="G77" s="37"/>
      <c r="H77" s="37"/>
      <c r="I77" s="51" t="s">
        <v>19</v>
      </c>
      <c r="J77" s="46">
        <v>108.6</v>
      </c>
      <c r="K77" s="49"/>
    </row>
    <row r="78" spans="1:11" ht="15.75" customHeight="1" x14ac:dyDescent="0.25">
      <c r="A78" s="70"/>
      <c r="B78" s="52"/>
      <c r="C78" s="45"/>
      <c r="D78" s="46">
        <v>10.3</v>
      </c>
      <c r="E78" s="51" t="s">
        <v>32</v>
      </c>
      <c r="F78" s="48">
        <f t="shared" si="1"/>
        <v>10.3</v>
      </c>
      <c r="G78" s="37"/>
      <c r="H78" s="37"/>
      <c r="I78" s="51" t="s">
        <v>32</v>
      </c>
      <c r="J78" s="46">
        <v>10.3</v>
      </c>
      <c r="K78" s="49"/>
    </row>
    <row r="79" spans="1:11" ht="26.25" customHeight="1" x14ac:dyDescent="0.25">
      <c r="A79" s="70"/>
      <c r="B79" s="52"/>
      <c r="C79" s="45"/>
      <c r="D79" s="46">
        <v>3</v>
      </c>
      <c r="E79" s="51" t="s">
        <v>33</v>
      </c>
      <c r="F79" s="48">
        <f t="shared" si="1"/>
        <v>3</v>
      </c>
      <c r="G79" s="37"/>
      <c r="H79" s="37"/>
      <c r="I79" s="51" t="s">
        <v>33</v>
      </c>
      <c r="J79" s="46">
        <v>3</v>
      </c>
      <c r="K79" s="49"/>
    </row>
    <row r="80" spans="1:11" ht="15.75" customHeight="1" x14ac:dyDescent="0.25">
      <c r="A80" s="70"/>
      <c r="B80" s="52"/>
      <c r="C80" s="45"/>
      <c r="D80" s="46">
        <v>9.5</v>
      </c>
      <c r="E80" s="51" t="s">
        <v>35</v>
      </c>
      <c r="F80" s="48">
        <f t="shared" si="1"/>
        <v>9.5</v>
      </c>
      <c r="G80" s="37"/>
      <c r="H80" s="37"/>
      <c r="I80" s="51" t="s">
        <v>35</v>
      </c>
      <c r="J80" s="46">
        <v>9.5</v>
      </c>
      <c r="K80" s="49"/>
    </row>
    <row r="81" spans="1:11" ht="15.75" customHeight="1" x14ac:dyDescent="0.25">
      <c r="A81" s="70"/>
      <c r="B81" s="52"/>
      <c r="C81" s="45"/>
      <c r="D81" s="46">
        <v>10.7</v>
      </c>
      <c r="E81" s="51" t="s">
        <v>36</v>
      </c>
      <c r="F81" s="48">
        <f t="shared" si="1"/>
        <v>10.7</v>
      </c>
      <c r="G81" s="37"/>
      <c r="H81" s="37"/>
      <c r="I81" s="51" t="s">
        <v>36</v>
      </c>
      <c r="J81" s="46">
        <v>10.7</v>
      </c>
      <c r="K81" s="49"/>
    </row>
    <row r="82" spans="1:11" ht="15.75" customHeight="1" x14ac:dyDescent="0.25">
      <c r="A82" s="70"/>
      <c r="B82" s="52"/>
      <c r="C82" s="45"/>
      <c r="D82" s="46">
        <v>42.3</v>
      </c>
      <c r="E82" s="51" t="s">
        <v>50</v>
      </c>
      <c r="F82" s="48">
        <f t="shared" si="1"/>
        <v>42.3</v>
      </c>
      <c r="G82" s="37"/>
      <c r="H82" s="37"/>
      <c r="I82" s="51" t="s">
        <v>50</v>
      </c>
      <c r="J82" s="46">
        <v>42.3</v>
      </c>
      <c r="K82" s="49"/>
    </row>
    <row r="83" spans="1:11" ht="21" customHeight="1" x14ac:dyDescent="0.25">
      <c r="A83" s="70"/>
      <c r="B83" s="52"/>
      <c r="C83" s="45"/>
      <c r="D83" s="46">
        <v>5.2</v>
      </c>
      <c r="E83" s="51" t="s">
        <v>38</v>
      </c>
      <c r="F83" s="48">
        <f t="shared" si="1"/>
        <v>5.2</v>
      </c>
      <c r="G83" s="37"/>
      <c r="H83" s="37"/>
      <c r="I83" s="51" t="s">
        <v>38</v>
      </c>
      <c r="J83" s="46">
        <v>5.2</v>
      </c>
      <c r="K83" s="49"/>
    </row>
    <row r="84" spans="1:11" ht="33.75" x14ac:dyDescent="0.25">
      <c r="A84" s="70"/>
      <c r="B84" s="52"/>
      <c r="C84" s="45"/>
      <c r="D84" s="46">
        <v>11.7</v>
      </c>
      <c r="E84" s="51" t="s">
        <v>39</v>
      </c>
      <c r="F84" s="48">
        <f t="shared" si="1"/>
        <v>11.7</v>
      </c>
      <c r="G84" s="37"/>
      <c r="H84" s="37"/>
      <c r="I84" s="51" t="s">
        <v>39</v>
      </c>
      <c r="J84" s="46">
        <v>11.7</v>
      </c>
      <c r="K84" s="49"/>
    </row>
    <row r="85" spans="1:11" ht="24" customHeight="1" x14ac:dyDescent="0.25">
      <c r="A85" s="70"/>
      <c r="B85" s="52"/>
      <c r="C85" s="45"/>
      <c r="D85" s="46">
        <v>15.3</v>
      </c>
      <c r="E85" s="51" t="s">
        <v>40</v>
      </c>
      <c r="F85" s="48">
        <f t="shared" si="1"/>
        <v>15.3</v>
      </c>
      <c r="G85" s="37"/>
      <c r="H85" s="37"/>
      <c r="I85" s="51" t="s">
        <v>40</v>
      </c>
      <c r="J85" s="46">
        <v>15.3</v>
      </c>
      <c r="K85" s="49"/>
    </row>
    <row r="86" spans="1:11" ht="15.75" customHeight="1" x14ac:dyDescent="0.25">
      <c r="A86" s="70"/>
      <c r="B86" s="52"/>
      <c r="C86" s="45"/>
      <c r="D86" s="46">
        <v>5</v>
      </c>
      <c r="E86" s="51" t="s">
        <v>41</v>
      </c>
      <c r="F86" s="48">
        <f t="shared" si="1"/>
        <v>5</v>
      </c>
      <c r="G86" s="37"/>
      <c r="H86" s="37"/>
      <c r="I86" s="51" t="s">
        <v>41</v>
      </c>
      <c r="J86" s="46">
        <v>5</v>
      </c>
      <c r="K86" s="49"/>
    </row>
    <row r="87" spans="1:11" ht="15.75" customHeight="1" x14ac:dyDescent="0.25">
      <c r="A87" s="70"/>
      <c r="B87" s="52"/>
      <c r="C87" s="45"/>
      <c r="D87" s="46">
        <f>2.6+19</f>
        <v>21.6</v>
      </c>
      <c r="E87" s="51" t="s">
        <v>18</v>
      </c>
      <c r="F87" s="48">
        <f t="shared" si="1"/>
        <v>21.6</v>
      </c>
      <c r="G87" s="37"/>
      <c r="H87" s="37"/>
      <c r="I87" s="51" t="s">
        <v>18</v>
      </c>
      <c r="J87" s="46">
        <f>2.6+19</f>
        <v>21.6</v>
      </c>
      <c r="K87" s="49"/>
    </row>
    <row r="88" spans="1:11" ht="27" customHeight="1" x14ac:dyDescent="0.25">
      <c r="A88" s="70"/>
      <c r="B88" s="52"/>
      <c r="C88" s="45"/>
      <c r="D88" s="46">
        <v>7.8</v>
      </c>
      <c r="E88" s="51" t="s">
        <v>42</v>
      </c>
      <c r="F88" s="48">
        <f t="shared" si="1"/>
        <v>7.8</v>
      </c>
      <c r="G88" s="37"/>
      <c r="H88" s="37"/>
      <c r="I88" s="51" t="s">
        <v>42</v>
      </c>
      <c r="J88" s="46">
        <v>7.8</v>
      </c>
      <c r="K88" s="49"/>
    </row>
    <row r="89" spans="1:11" ht="21" customHeight="1" x14ac:dyDescent="0.25">
      <c r="A89" s="70"/>
      <c r="B89" s="52"/>
      <c r="C89" s="45"/>
      <c r="D89" s="46">
        <v>3.2</v>
      </c>
      <c r="E89" s="51" t="s">
        <v>43</v>
      </c>
      <c r="F89" s="48">
        <f t="shared" si="1"/>
        <v>3.2</v>
      </c>
      <c r="G89" s="37"/>
      <c r="H89" s="37"/>
      <c r="I89" s="51" t="s">
        <v>43</v>
      </c>
      <c r="J89" s="46">
        <v>3.2</v>
      </c>
      <c r="K89" s="49"/>
    </row>
    <row r="90" spans="1:11" ht="57" customHeight="1" x14ac:dyDescent="0.25">
      <c r="A90" s="70"/>
      <c r="B90" s="52"/>
      <c r="C90" s="45"/>
      <c r="D90" s="46">
        <v>4.5</v>
      </c>
      <c r="E90" s="56" t="s">
        <v>44</v>
      </c>
      <c r="F90" s="48">
        <f t="shared" si="1"/>
        <v>4.5</v>
      </c>
      <c r="G90" s="37"/>
      <c r="H90" s="37"/>
      <c r="I90" s="56" t="s">
        <v>44</v>
      </c>
      <c r="J90" s="46">
        <v>4.5</v>
      </c>
      <c r="K90" s="49"/>
    </row>
    <row r="91" spans="1:11" ht="56.25" customHeight="1" x14ac:dyDescent="0.25">
      <c r="A91" s="70"/>
      <c r="B91" s="52"/>
      <c r="C91" s="45"/>
      <c r="D91" s="46">
        <f>5.1</f>
        <v>5.0999999999999996</v>
      </c>
      <c r="E91" s="56" t="s">
        <v>45</v>
      </c>
      <c r="F91" s="48">
        <f t="shared" si="1"/>
        <v>5.0999999999999996</v>
      </c>
      <c r="G91" s="37"/>
      <c r="H91" s="37"/>
      <c r="I91" s="56" t="s">
        <v>45</v>
      </c>
      <c r="J91" s="46">
        <f>5.1</f>
        <v>5.0999999999999996</v>
      </c>
      <c r="K91" s="49"/>
    </row>
    <row r="92" spans="1:11" ht="34.5" customHeight="1" x14ac:dyDescent="0.25">
      <c r="A92" s="70"/>
      <c r="B92" s="52"/>
      <c r="C92" s="45"/>
      <c r="D92" s="46">
        <v>35.9</v>
      </c>
      <c r="E92" s="51" t="s">
        <v>46</v>
      </c>
      <c r="F92" s="48">
        <f t="shared" si="1"/>
        <v>35.9</v>
      </c>
      <c r="G92" s="37"/>
      <c r="H92" s="37"/>
      <c r="I92" s="51" t="s">
        <v>46</v>
      </c>
      <c r="J92" s="46">
        <v>35.9</v>
      </c>
      <c r="K92" s="49"/>
    </row>
    <row r="93" spans="1:11" ht="15.75" customHeight="1" x14ac:dyDescent="0.25">
      <c r="A93" s="70"/>
      <c r="B93" s="52"/>
      <c r="C93" s="45"/>
      <c r="D93" s="46">
        <v>1.2</v>
      </c>
      <c r="E93" s="51" t="s">
        <v>47</v>
      </c>
      <c r="F93" s="48">
        <f t="shared" si="1"/>
        <v>1.2</v>
      </c>
      <c r="G93" s="37"/>
      <c r="H93" s="37"/>
      <c r="I93" s="51" t="s">
        <v>47</v>
      </c>
      <c r="J93" s="46">
        <v>1.2</v>
      </c>
      <c r="K93" s="49"/>
    </row>
    <row r="94" spans="1:11" ht="48.75" customHeight="1" x14ac:dyDescent="0.25">
      <c r="A94" s="70"/>
      <c r="B94" s="52"/>
      <c r="C94" s="45"/>
      <c r="D94" s="46">
        <v>0.8</v>
      </c>
      <c r="E94" s="56" t="s">
        <v>65</v>
      </c>
      <c r="F94" s="48">
        <f t="shared" si="1"/>
        <v>0.8</v>
      </c>
      <c r="G94" s="37"/>
      <c r="H94" s="37"/>
      <c r="I94" s="56" t="s">
        <v>65</v>
      </c>
      <c r="J94" s="46">
        <v>0.8</v>
      </c>
      <c r="K94" s="49"/>
    </row>
    <row r="95" spans="1:11" ht="29.25" customHeight="1" x14ac:dyDescent="0.25">
      <c r="A95" s="70"/>
      <c r="B95" s="52"/>
      <c r="C95" s="45"/>
      <c r="D95" s="46">
        <v>101.9</v>
      </c>
      <c r="E95" s="51" t="s">
        <v>49</v>
      </c>
      <c r="F95" s="48">
        <f t="shared" si="1"/>
        <v>101.9</v>
      </c>
      <c r="G95" s="37"/>
      <c r="H95" s="37"/>
      <c r="I95" s="51" t="s">
        <v>49</v>
      </c>
      <c r="J95" s="46">
        <v>101.9</v>
      </c>
      <c r="K95" s="49"/>
    </row>
    <row r="96" spans="1:11" ht="15.75" customHeight="1" x14ac:dyDescent="0.25">
      <c r="A96" s="70"/>
      <c r="B96" s="52"/>
      <c r="C96" s="45"/>
      <c r="D96" s="46">
        <f>20+87.1</f>
        <v>107.1</v>
      </c>
      <c r="E96" s="51" t="s">
        <v>66</v>
      </c>
      <c r="F96" s="48">
        <f t="shared" si="1"/>
        <v>107.1</v>
      </c>
      <c r="G96" s="37"/>
      <c r="H96" s="37"/>
      <c r="I96" s="51" t="s">
        <v>66</v>
      </c>
      <c r="J96" s="46">
        <f>20+87.1</f>
        <v>107.1</v>
      </c>
      <c r="K96" s="49"/>
    </row>
    <row r="97" spans="1:11" ht="15.75" customHeight="1" x14ac:dyDescent="0.25">
      <c r="A97" s="70"/>
      <c r="B97" s="52"/>
      <c r="C97" s="45"/>
      <c r="D97" s="46">
        <f>331.9</f>
        <v>331.9</v>
      </c>
      <c r="E97" s="51" t="s">
        <v>51</v>
      </c>
      <c r="F97" s="48">
        <f t="shared" si="1"/>
        <v>331.9</v>
      </c>
      <c r="G97" s="37"/>
      <c r="H97" s="37"/>
      <c r="I97" s="51" t="s">
        <v>51</v>
      </c>
      <c r="J97" s="46">
        <f>331.9</f>
        <v>331.9</v>
      </c>
      <c r="K97" s="49"/>
    </row>
    <row r="98" spans="1:11" ht="15.75" customHeight="1" x14ac:dyDescent="0.25">
      <c r="A98" s="70"/>
      <c r="B98" s="52"/>
      <c r="C98" s="45"/>
      <c r="D98" s="46">
        <v>36.1</v>
      </c>
      <c r="E98" s="51" t="s">
        <v>52</v>
      </c>
      <c r="F98" s="48">
        <f t="shared" si="1"/>
        <v>36.1</v>
      </c>
      <c r="G98" s="37"/>
      <c r="H98" s="37"/>
      <c r="I98" s="51" t="s">
        <v>52</v>
      </c>
      <c r="J98" s="46">
        <v>36.1</v>
      </c>
      <c r="K98" s="49"/>
    </row>
    <row r="99" spans="1:11" ht="15.75" customHeight="1" x14ac:dyDescent="0.25">
      <c r="A99" s="70"/>
      <c r="B99" s="52"/>
      <c r="C99" s="45"/>
      <c r="D99" s="46">
        <v>30.5</v>
      </c>
      <c r="E99" s="51" t="s">
        <v>53</v>
      </c>
      <c r="F99" s="48">
        <f t="shared" si="1"/>
        <v>30.5</v>
      </c>
      <c r="G99" s="37"/>
      <c r="H99" s="37"/>
      <c r="I99" s="51" t="s">
        <v>53</v>
      </c>
      <c r="J99" s="46">
        <v>30.5</v>
      </c>
      <c r="K99" s="49"/>
    </row>
    <row r="100" spans="1:11" ht="15.75" customHeight="1" x14ac:dyDescent="0.25">
      <c r="A100" s="70"/>
      <c r="B100" s="52"/>
      <c r="C100" s="45"/>
      <c r="D100" s="46">
        <v>8.6</v>
      </c>
      <c r="E100" s="51" t="s">
        <v>54</v>
      </c>
      <c r="F100" s="48">
        <f t="shared" si="1"/>
        <v>8.6</v>
      </c>
      <c r="G100" s="37"/>
      <c r="H100" s="37"/>
      <c r="I100" s="51" t="s">
        <v>54</v>
      </c>
      <c r="J100" s="46">
        <v>8.6</v>
      </c>
      <c r="K100" s="49"/>
    </row>
    <row r="101" spans="1:11" ht="24" customHeight="1" x14ac:dyDescent="0.25">
      <c r="A101" s="70"/>
      <c r="B101" s="52"/>
      <c r="C101" s="45"/>
      <c r="D101" s="46">
        <v>11.4</v>
      </c>
      <c r="E101" s="51" t="s">
        <v>55</v>
      </c>
      <c r="F101" s="48">
        <f t="shared" si="1"/>
        <v>11.4</v>
      </c>
      <c r="G101" s="37"/>
      <c r="H101" s="37"/>
      <c r="I101" s="51" t="s">
        <v>55</v>
      </c>
      <c r="J101" s="46">
        <v>11.4</v>
      </c>
      <c r="K101" s="49"/>
    </row>
    <row r="102" spans="1:11" ht="24.75" customHeight="1" x14ac:dyDescent="0.25">
      <c r="A102" s="70"/>
      <c r="B102" s="52"/>
      <c r="C102" s="45"/>
      <c r="D102" s="46">
        <v>1.5</v>
      </c>
      <c r="E102" s="51" t="s">
        <v>56</v>
      </c>
      <c r="F102" s="48">
        <f t="shared" si="1"/>
        <v>1.5</v>
      </c>
      <c r="G102" s="37"/>
      <c r="H102" s="37"/>
      <c r="I102" s="51" t="s">
        <v>56</v>
      </c>
      <c r="J102" s="46">
        <v>1.5</v>
      </c>
      <c r="K102" s="49"/>
    </row>
    <row r="103" spans="1:11" ht="15.75" customHeight="1" x14ac:dyDescent="0.25">
      <c r="A103" s="70"/>
      <c r="B103" s="52"/>
      <c r="C103" s="45"/>
      <c r="D103" s="46">
        <v>12.1</v>
      </c>
      <c r="E103" s="51" t="s">
        <v>57</v>
      </c>
      <c r="F103" s="48">
        <f t="shared" si="1"/>
        <v>12.1</v>
      </c>
      <c r="G103" s="37"/>
      <c r="H103" s="37"/>
      <c r="I103" s="51" t="s">
        <v>57</v>
      </c>
      <c r="J103" s="46">
        <v>12.1</v>
      </c>
      <c r="K103" s="49"/>
    </row>
    <row r="104" spans="1:11" ht="21.75" customHeight="1" x14ac:dyDescent="0.25">
      <c r="A104" s="70"/>
      <c r="B104" s="52"/>
      <c r="C104" s="45"/>
      <c r="D104" s="46">
        <v>12.5</v>
      </c>
      <c r="E104" s="51" t="s">
        <v>58</v>
      </c>
      <c r="F104" s="48">
        <f t="shared" si="1"/>
        <v>12.5</v>
      </c>
      <c r="G104" s="37"/>
      <c r="H104" s="37"/>
      <c r="I104" s="51" t="s">
        <v>58</v>
      </c>
      <c r="J104" s="46">
        <v>12.5</v>
      </c>
      <c r="K104" s="49"/>
    </row>
    <row r="105" spans="1:11" ht="15.75" customHeight="1" x14ac:dyDescent="0.2">
      <c r="A105" s="70"/>
      <c r="B105" s="73" t="s">
        <v>30</v>
      </c>
      <c r="C105" s="35">
        <v>88.9</v>
      </c>
      <c r="D105" s="53"/>
      <c r="E105" s="53"/>
      <c r="F105" s="74">
        <f>C105+D105</f>
        <v>88.9</v>
      </c>
      <c r="G105" s="71">
        <v>2210</v>
      </c>
      <c r="H105" s="36">
        <v>21.2</v>
      </c>
      <c r="I105" s="37"/>
      <c r="J105" s="37"/>
      <c r="K105" s="75"/>
    </row>
    <row r="106" spans="1:11" ht="15.75" customHeight="1" thickBot="1" x14ac:dyDescent="0.25">
      <c r="A106" s="76"/>
      <c r="B106" s="77"/>
      <c r="C106" s="78"/>
      <c r="D106" s="79"/>
      <c r="E106" s="80"/>
      <c r="F106" s="81"/>
      <c r="G106" s="82">
        <v>2220</v>
      </c>
      <c r="H106" s="78">
        <v>67.7</v>
      </c>
      <c r="I106" s="78"/>
      <c r="J106" s="78"/>
      <c r="K106" s="83"/>
    </row>
    <row r="107" spans="1:11" ht="15.75" customHeight="1" x14ac:dyDescent="0.2">
      <c r="A107" s="84" t="s">
        <v>67</v>
      </c>
      <c r="B107" s="85"/>
      <c r="C107" s="86"/>
      <c r="D107" s="87"/>
      <c r="E107" s="85"/>
      <c r="F107" s="88">
        <v>0</v>
      </c>
      <c r="G107" s="86"/>
      <c r="H107" s="86"/>
      <c r="I107" s="86"/>
      <c r="J107" s="86"/>
      <c r="K107" s="89">
        <v>0</v>
      </c>
    </row>
    <row r="108" spans="1:11" ht="15.75" customHeight="1" thickBot="1" x14ac:dyDescent="0.25">
      <c r="A108" s="90"/>
      <c r="B108" s="80"/>
      <c r="C108" s="78"/>
      <c r="D108" s="79"/>
      <c r="E108" s="80"/>
      <c r="F108" s="91"/>
      <c r="G108" s="78"/>
      <c r="H108" s="78"/>
      <c r="I108" s="78"/>
      <c r="J108" s="78"/>
      <c r="K108" s="92"/>
    </row>
    <row r="109" spans="1:11" ht="15.75" customHeight="1" x14ac:dyDescent="0.2">
      <c r="A109" s="93" t="s">
        <v>68</v>
      </c>
      <c r="B109" s="94"/>
      <c r="C109" s="95"/>
      <c r="D109" s="96"/>
      <c r="E109" s="94"/>
      <c r="F109" s="97">
        <v>0</v>
      </c>
      <c r="G109" s="95"/>
      <c r="H109" s="95"/>
      <c r="I109" s="95"/>
      <c r="J109" s="95"/>
      <c r="K109" s="98">
        <v>0</v>
      </c>
    </row>
    <row r="110" spans="1:11" ht="15.75" customHeight="1" thickBot="1" x14ac:dyDescent="0.25">
      <c r="A110" s="99"/>
      <c r="B110" s="100"/>
      <c r="C110" s="101"/>
      <c r="D110" s="102"/>
      <c r="E110" s="100"/>
      <c r="F110" s="103"/>
      <c r="G110" s="101"/>
      <c r="H110" s="101"/>
      <c r="I110" s="101"/>
      <c r="J110" s="101"/>
      <c r="K110" s="104"/>
    </row>
    <row r="111" spans="1:11" ht="15.75" customHeight="1" thickBot="1" x14ac:dyDescent="0.3">
      <c r="A111" s="105" t="s">
        <v>69</v>
      </c>
      <c r="B111" s="106"/>
      <c r="C111" s="107">
        <f>SUM(C8:C110)-124.9</f>
        <v>923.4</v>
      </c>
      <c r="D111" s="107">
        <f>SUM(D8:D110)</f>
        <v>2633.9999999999995</v>
      </c>
      <c r="E111" s="108" t="s">
        <v>70</v>
      </c>
      <c r="F111" s="107">
        <f>SUM(F8:F110)-124.9</f>
        <v>3557.3999999999992</v>
      </c>
      <c r="G111" s="109" t="s">
        <v>70</v>
      </c>
      <c r="H111" s="107">
        <f>SUM(H8:H110)</f>
        <v>884.60000000000014</v>
      </c>
      <c r="I111" s="109" t="s">
        <v>70</v>
      </c>
      <c r="J111" s="107">
        <f>SUM(J8:J110)</f>
        <v>2633.9999999999995</v>
      </c>
      <c r="K111" s="110">
        <f>F111-H111-J111</f>
        <v>38.799999999999727</v>
      </c>
    </row>
    <row r="112" spans="1:11" ht="15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1:11" ht="15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ht="15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1:11" ht="15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1:11" ht="15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1:11" ht="15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1:11" ht="15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1:11" ht="15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1:11" ht="15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1:11" ht="15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1:11" ht="15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1:11" ht="15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1:11" ht="15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1:11" ht="15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1:11" ht="15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1:11" ht="15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1:11" ht="15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1:11" ht="15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1:11" ht="15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1:11" ht="15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1:11" ht="15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1:11" ht="15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1:11" ht="15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1:11" ht="15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1:11" ht="15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1:11" ht="15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1:11" ht="15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1:11" ht="15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1:11" ht="15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1:11" ht="15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1:11" ht="15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1:11" ht="15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1:11" ht="15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1:11" ht="15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1:11" ht="15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1:11" ht="15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1:11" ht="15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1:11" ht="15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1:11" ht="15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1:11" ht="15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1:11" ht="15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1:11" ht="15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1:11" ht="15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1:11" ht="15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1:11" ht="15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1:11" ht="15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1:11" ht="15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1:11" ht="15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1:11" ht="15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1:11" ht="15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1:11" ht="15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1:11" ht="15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1:11" ht="15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1:11" ht="15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1:11" ht="15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1:11" ht="15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1:11" ht="15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1:11" ht="15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1:11" ht="15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1:11" ht="15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1:11" ht="15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1:11" ht="15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1:11" ht="15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1:11" ht="15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1:11" ht="15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1:11" ht="15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1:11" ht="15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1:11" ht="15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1:11" ht="15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1:11" ht="15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1:11" ht="15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1:11" ht="15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1:11" ht="15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1:11" ht="15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1:11" ht="15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1:11" ht="15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1:11" ht="15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1:11" ht="15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1:11" ht="15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1:11" ht="15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1:11" ht="15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1:11" ht="15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1:11" ht="15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1:11" ht="15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1:11" ht="15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1:11" ht="15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1:11" ht="15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1:11" ht="15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1:11" ht="15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1:11" ht="15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1:11" ht="15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1:11" ht="15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1:11" ht="15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1:11" ht="15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1:11" ht="15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1:11" ht="15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1:11" ht="15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1:11" ht="15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1:11" ht="15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1:11" ht="15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1:11" ht="15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1:11" ht="15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1:11" ht="15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1:11" ht="15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1:11" ht="15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1:11" ht="15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1:11" ht="15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1:11" ht="15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1:11" ht="15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1:11" ht="15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1:11" ht="15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1:11" ht="15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1:11" ht="15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1:11" ht="15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1:11" ht="15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1:11" ht="15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1:11" ht="15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1:11" ht="15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1:11" ht="15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1:11" ht="15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1:11" ht="15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1:11" ht="15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1:11" ht="15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1:11" ht="15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1:11" ht="15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1:11" ht="15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1:11" ht="15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1:11" ht="15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1:11" ht="15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1:11" ht="15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1:11" ht="15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1:11" ht="15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1:11" ht="15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1:11" ht="15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1:11" ht="15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1:11" ht="15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1:11" ht="15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1:11" ht="15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1:11" ht="15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1:11" ht="15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1:11" ht="15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1:11" ht="15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1:11" ht="15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1:11" ht="15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1:11" ht="15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1:11" ht="15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1:11" ht="15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1:11" ht="15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1:11" ht="15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1:11" ht="15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1:11" ht="15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1:11" ht="15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1:11" ht="15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1:11" ht="15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1:11" ht="15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1:11" ht="15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1:11" ht="15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1:11" ht="15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1:11" ht="15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1:11" ht="15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1:11" ht="15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1:11" ht="15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1:11" ht="15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1:11" ht="15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1:11" ht="15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1:11" ht="15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1:11" ht="15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1:11" ht="15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1:11" ht="15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1:11" ht="15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1:11" ht="15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1:11" ht="15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1:11" ht="15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1:11" ht="15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1:11" ht="15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1:11" ht="15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1:11" ht="15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1:11" ht="15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1:11" ht="15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1:11" ht="15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1:11" ht="15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1:11" ht="15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1:11" ht="15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1:11" ht="15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1:11" ht="15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1:11" ht="15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1:11" ht="15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1:11" ht="15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1:11" ht="15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1:11" ht="15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1:11" ht="15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1:11" ht="15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1:11" ht="15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1:11" ht="15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1:11" ht="15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1:11" ht="15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1:11" ht="15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1:11" ht="15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1:11" ht="15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1:11" ht="15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1:11" ht="15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1:11" ht="15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1:11" ht="15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1:11" ht="15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1:11" ht="15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1:11" ht="15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1:11" ht="15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1:11" ht="15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1:11" ht="15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1:11" ht="15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1:11" ht="15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1:11" ht="15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1:11" ht="15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1:11" ht="15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1:11" ht="15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1:11" ht="15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1:11" ht="15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1:11" ht="15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1:11" ht="15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1:11" ht="15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1:11" ht="15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1:11" ht="15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1:11" ht="15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1:11" ht="15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1:11" ht="15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1:11" ht="15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1:11" ht="15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1:11" ht="15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1:11" ht="15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1:11" ht="15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1:11" ht="15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1:11" ht="15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1:11" ht="15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1:11" ht="15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1:11" ht="15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1:11" ht="15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1:11" ht="15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1:11" ht="15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1:11" ht="15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1:11" ht="15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1:11" ht="15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1:11" ht="15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1:11" ht="15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1:11" ht="15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1:11" ht="15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1:11" ht="15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1:11" ht="15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1:11" ht="15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1:11" ht="15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1:11" ht="15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1:11" ht="15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1:11" ht="15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1:11" ht="15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1:11" ht="15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1:11" ht="15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1:11" ht="15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1:11" ht="15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1:11" ht="15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1:11" ht="15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1:11" ht="15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1:11" ht="15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1:11" ht="15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1:11" ht="15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1:11" ht="15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1:11" ht="15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1:11" ht="15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1:11" ht="15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1:11" ht="15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1:11" ht="15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1:11" ht="15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1:11" ht="15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1:11" ht="15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1:11" ht="15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1:11" ht="15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1:11" ht="15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1:11" ht="15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1:11" ht="15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1:11" ht="15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1:11" ht="15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1:11" ht="15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1:11" ht="15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1:11" ht="15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1:11" ht="15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1:11" ht="15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1:11" ht="15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1:11" ht="15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1:11" ht="15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1:11" ht="15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1:11" ht="15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1:11" ht="15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1:11" ht="15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1:11" ht="15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1:11" ht="15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1:11" ht="15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1:11" ht="15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1:11" ht="15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1:11" ht="15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1:11" ht="15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1:11" ht="15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1:11" ht="15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1:11" ht="15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1:11" ht="15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1:11" ht="15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1:11" ht="15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1:11" ht="15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1:11" ht="15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1:11" ht="15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1:11" ht="15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1:11" ht="15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1:11" ht="15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1:11" ht="15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1:11" ht="15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1:11" ht="15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1:11" ht="15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1:11" ht="15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1:11" ht="15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1:11" ht="15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1:11" ht="15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1:11" ht="15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1:11" ht="15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1:11" ht="15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1:11" ht="15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1:11" ht="15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1:11" ht="15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1:11" ht="15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1:11" ht="15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1:11" ht="15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1:11" ht="15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1:11" ht="15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1:11" ht="15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1:11" ht="15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1:11" ht="15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1:11" ht="15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1:11" ht="15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1:11" ht="15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1:11" ht="15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1:11" ht="15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1:11" ht="15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1:11" ht="15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1:11" ht="15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1:11" ht="15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1:11" ht="15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1:11" ht="15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1:11" ht="15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1:11" ht="15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1:11" ht="15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1:11" ht="15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1:11" ht="15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1:11" ht="15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1:11" ht="15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1:11" ht="15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1:11" ht="15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1:11" ht="15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1:11" ht="15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1:11" ht="15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1:11" ht="15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1:11" ht="15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1:11" ht="15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1:11" ht="15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1:11" ht="15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1:11" ht="15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1:11" ht="15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1:11" ht="15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1:11" ht="15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1:11" ht="15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1:11" ht="15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1:11" ht="15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1:11" ht="15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1:11" ht="15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1:11" ht="15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1:11" ht="15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1:11" ht="15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1:11" ht="15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1:11" ht="15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1:11" ht="15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1:11" ht="15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1:11" ht="15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1:11" ht="15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1:11" ht="15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1:11" ht="15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1:11" ht="15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1:11" ht="15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1:11" ht="15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1:11" ht="15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1:11" ht="15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1:11" ht="15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1:11" ht="15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1:11" ht="15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1:11" ht="15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1:11" ht="15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1:11" ht="15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1:11" ht="15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1:11" ht="15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1:11" ht="15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1:11" ht="15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1:11" ht="15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1:11" ht="15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1:11" ht="15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1:11" ht="15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1:11" ht="15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1:11" ht="15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1:11" ht="15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1:11" ht="15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1:11" ht="15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1:11" ht="15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1:11" ht="15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1:11" ht="15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1:11" ht="15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1:11" ht="15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1:11" ht="15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1:11" ht="15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1:11" ht="15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1:11" ht="15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1:11" ht="15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1:11" ht="15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1:11" ht="15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1:11" ht="15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1:11" ht="15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1:11" ht="15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1:11" ht="15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</row>
    <row r="532" spans="1:11" ht="15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</row>
    <row r="533" spans="1:11" ht="15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</row>
    <row r="534" spans="1:11" ht="15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</row>
    <row r="535" spans="1:11" ht="15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</row>
    <row r="536" spans="1:11" ht="15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7" spans="1:11" ht="15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</row>
    <row r="538" spans="1:11" ht="15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</row>
    <row r="539" spans="1:11" ht="15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</row>
    <row r="540" spans="1:11" ht="15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</row>
    <row r="541" spans="1:11" ht="15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</row>
    <row r="542" spans="1:11" ht="15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</row>
    <row r="543" spans="1:11" ht="15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</row>
    <row r="544" spans="1:11" ht="15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</row>
    <row r="545" spans="1:11" ht="15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</row>
    <row r="546" spans="1:11" ht="15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</row>
    <row r="547" spans="1:11" ht="15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</row>
    <row r="548" spans="1:11" ht="15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</row>
    <row r="549" spans="1:11" ht="15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</row>
    <row r="550" spans="1:11" ht="15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</row>
    <row r="551" spans="1:11" ht="15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</row>
    <row r="552" spans="1:11" ht="15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</row>
    <row r="553" spans="1:11" ht="15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</row>
    <row r="554" spans="1:11" ht="15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</row>
    <row r="555" spans="1:11" ht="15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</row>
    <row r="556" spans="1:11" ht="15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</row>
    <row r="557" spans="1:11" ht="15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8" spans="1:11" ht="15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</row>
    <row r="559" spans="1:11" ht="15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</row>
    <row r="560" spans="1:11" ht="15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</row>
    <row r="561" spans="1:11" ht="15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1:11" ht="15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</row>
    <row r="563" spans="1:11" ht="15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</row>
    <row r="564" spans="1:11" ht="15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</row>
    <row r="565" spans="1:11" ht="15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</row>
    <row r="566" spans="1:11" ht="15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</row>
    <row r="567" spans="1:11" ht="15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</row>
    <row r="568" spans="1:11" ht="15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</row>
    <row r="569" spans="1:11" ht="15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</row>
    <row r="570" spans="1:11" ht="15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</row>
    <row r="571" spans="1:11" ht="15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</row>
    <row r="572" spans="1:11" ht="15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</row>
    <row r="573" spans="1:11" ht="15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</row>
    <row r="574" spans="1:11" ht="15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</row>
    <row r="575" spans="1:11" ht="15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</row>
    <row r="576" spans="1:11" ht="15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</row>
    <row r="577" spans="1:11" ht="15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</row>
    <row r="578" spans="1:11" ht="15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</row>
    <row r="579" spans="1:11" ht="15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</row>
    <row r="580" spans="1:11" ht="15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</row>
    <row r="581" spans="1:11" ht="15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</row>
    <row r="582" spans="1:11" ht="15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</row>
    <row r="583" spans="1:11" ht="15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</row>
    <row r="584" spans="1:11" ht="15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</row>
    <row r="585" spans="1:11" ht="15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</row>
    <row r="586" spans="1:11" ht="15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</row>
    <row r="587" spans="1:11" ht="15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</row>
    <row r="588" spans="1:11" ht="15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</row>
    <row r="589" spans="1:11" ht="15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</row>
    <row r="590" spans="1:11" ht="15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</row>
    <row r="591" spans="1:11" ht="15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</row>
    <row r="592" spans="1:11" ht="15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</row>
    <row r="593" spans="1:11" ht="15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</row>
    <row r="594" spans="1:11" ht="15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</row>
    <row r="595" spans="1:11" ht="15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</row>
    <row r="596" spans="1:11" ht="15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</row>
    <row r="597" spans="1:11" ht="15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</row>
    <row r="598" spans="1:11" ht="15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</row>
    <row r="599" spans="1:11" ht="15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</row>
    <row r="600" spans="1:11" ht="15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</row>
    <row r="601" spans="1:11" ht="15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</row>
    <row r="602" spans="1:11" ht="15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</row>
    <row r="603" spans="1:11" ht="15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</row>
    <row r="604" spans="1:11" ht="15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</row>
    <row r="605" spans="1:11" ht="15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</row>
    <row r="606" spans="1:11" ht="15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</row>
    <row r="607" spans="1:11" ht="15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</row>
    <row r="608" spans="1:11" ht="15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</row>
    <row r="609" spans="1:11" ht="15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</row>
    <row r="610" spans="1:11" ht="15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</row>
    <row r="611" spans="1:11" ht="15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</row>
    <row r="612" spans="1:11" ht="15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</row>
    <row r="613" spans="1:11" ht="15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</row>
    <row r="614" spans="1:11" ht="15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</row>
    <row r="615" spans="1:11" ht="15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</row>
    <row r="616" spans="1:11" ht="15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</row>
    <row r="617" spans="1:11" ht="15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</row>
    <row r="618" spans="1:11" ht="15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</row>
    <row r="619" spans="1:11" ht="15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</row>
    <row r="620" spans="1:11" ht="15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</row>
    <row r="621" spans="1:11" ht="15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</row>
    <row r="622" spans="1:11" ht="15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</row>
    <row r="623" spans="1:11" ht="15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</row>
    <row r="624" spans="1:11" ht="15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</row>
    <row r="625" spans="1:11" ht="15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</row>
    <row r="626" spans="1:11" ht="15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</row>
    <row r="627" spans="1:11" ht="15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</row>
    <row r="628" spans="1:11" ht="15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</row>
    <row r="629" spans="1:11" ht="15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</row>
    <row r="630" spans="1:11" ht="15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</row>
    <row r="631" spans="1:11" ht="15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</row>
    <row r="632" spans="1:11" ht="15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</row>
    <row r="633" spans="1:11" ht="15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</row>
    <row r="634" spans="1:11" ht="15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</row>
    <row r="635" spans="1:11" ht="15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</row>
    <row r="636" spans="1:11" ht="15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</row>
    <row r="637" spans="1:11" ht="15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</row>
    <row r="638" spans="1:11" ht="15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</row>
    <row r="639" spans="1:11" ht="15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</row>
    <row r="640" spans="1:11" ht="15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</row>
    <row r="641" spans="1:11" ht="15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</row>
    <row r="642" spans="1:11" ht="15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</row>
    <row r="643" spans="1:11" ht="15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</row>
    <row r="644" spans="1:11" ht="15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</row>
    <row r="645" spans="1:11" ht="15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</row>
    <row r="646" spans="1:11" ht="15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</row>
    <row r="647" spans="1:11" ht="15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</row>
    <row r="648" spans="1:11" ht="15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</row>
    <row r="649" spans="1:11" ht="15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</row>
    <row r="650" spans="1:11" ht="15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</row>
    <row r="651" spans="1:11" ht="15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</row>
    <row r="652" spans="1:11" ht="15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</row>
    <row r="653" spans="1:11" ht="15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</row>
    <row r="654" spans="1:11" ht="15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</row>
    <row r="655" spans="1:11" ht="15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</row>
    <row r="656" spans="1:11" ht="15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</row>
    <row r="657" spans="1:11" ht="15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</row>
    <row r="658" spans="1:11" ht="15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</row>
    <row r="659" spans="1:11" ht="15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</row>
    <row r="660" spans="1:11" ht="15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</row>
    <row r="661" spans="1:11" ht="15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</row>
    <row r="662" spans="1:11" ht="15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</row>
    <row r="663" spans="1:11" ht="15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</row>
    <row r="664" spans="1:11" ht="15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</row>
    <row r="665" spans="1:11" ht="15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</row>
    <row r="666" spans="1:11" ht="15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</row>
    <row r="667" spans="1:11" ht="15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</row>
    <row r="668" spans="1:11" ht="15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</row>
    <row r="669" spans="1:11" ht="15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</row>
    <row r="670" spans="1:11" ht="15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</row>
    <row r="671" spans="1:11" ht="15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</row>
    <row r="672" spans="1:11" ht="15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</row>
    <row r="673" spans="1:11" ht="15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</row>
    <row r="674" spans="1:11" ht="15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</row>
    <row r="675" spans="1:11" ht="15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</row>
    <row r="676" spans="1:11" ht="15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</row>
    <row r="677" spans="1:11" ht="15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</row>
    <row r="678" spans="1:11" ht="15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</row>
    <row r="679" spans="1:11" ht="15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</row>
    <row r="680" spans="1:11" ht="15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</row>
    <row r="681" spans="1:11" ht="15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</row>
    <row r="682" spans="1:11" ht="15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</row>
    <row r="683" spans="1:11" ht="15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</row>
    <row r="684" spans="1:11" ht="15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</row>
    <row r="685" spans="1:11" ht="15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</row>
    <row r="686" spans="1:11" ht="15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</row>
    <row r="687" spans="1:11" ht="15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</row>
    <row r="688" spans="1:11" ht="15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</row>
    <row r="689" spans="1:11" ht="15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</row>
    <row r="690" spans="1:11" ht="15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</row>
    <row r="691" spans="1:11" ht="15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</row>
    <row r="692" spans="1:11" ht="15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</row>
    <row r="693" spans="1:11" ht="15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</row>
    <row r="694" spans="1:11" ht="15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</row>
    <row r="695" spans="1:11" ht="15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</row>
    <row r="696" spans="1:11" ht="15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</row>
    <row r="697" spans="1:11" ht="15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</row>
    <row r="698" spans="1:11" ht="15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</row>
    <row r="699" spans="1:11" ht="15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</row>
    <row r="700" spans="1:11" ht="15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</row>
    <row r="701" spans="1:11" ht="15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</row>
    <row r="702" spans="1:11" ht="15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</row>
    <row r="703" spans="1:11" ht="15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</row>
    <row r="704" spans="1:11" ht="15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</row>
    <row r="705" spans="1:11" ht="15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</row>
    <row r="706" spans="1:11" ht="15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</row>
    <row r="707" spans="1:11" ht="15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</row>
    <row r="708" spans="1:11" ht="15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</row>
    <row r="709" spans="1:11" ht="15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</row>
    <row r="710" spans="1:11" ht="15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</row>
    <row r="711" spans="1:11" ht="15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</row>
    <row r="712" spans="1:11" ht="15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</row>
    <row r="713" spans="1:11" ht="15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</row>
    <row r="714" spans="1:11" ht="15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</row>
    <row r="715" spans="1:11" ht="15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</row>
    <row r="716" spans="1:11" ht="15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</row>
    <row r="717" spans="1:11" ht="15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</row>
    <row r="718" spans="1:11" ht="15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</row>
    <row r="719" spans="1:11" ht="15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</row>
    <row r="720" spans="1:11" ht="15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</row>
    <row r="721" spans="1:11" ht="15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</row>
    <row r="722" spans="1:11" ht="15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</row>
    <row r="723" spans="1:11" ht="15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</row>
    <row r="724" spans="1:11" ht="15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</row>
    <row r="725" spans="1:11" ht="15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</row>
    <row r="726" spans="1:11" ht="15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</row>
    <row r="727" spans="1:11" ht="15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</row>
    <row r="728" spans="1:11" ht="15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</row>
    <row r="729" spans="1:11" ht="15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</row>
    <row r="730" spans="1:11" ht="15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</row>
    <row r="731" spans="1:11" ht="15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</row>
    <row r="732" spans="1:11" ht="15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</row>
    <row r="733" spans="1:11" ht="15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</row>
    <row r="734" spans="1:11" ht="15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</row>
    <row r="735" spans="1:11" ht="15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</row>
    <row r="736" spans="1:11" ht="15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</row>
    <row r="737" spans="1:11" ht="15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</row>
    <row r="738" spans="1:11" ht="15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</row>
    <row r="739" spans="1:11" ht="15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</row>
    <row r="740" spans="1:11" ht="15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</row>
    <row r="741" spans="1:11" ht="15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</row>
    <row r="742" spans="1:11" ht="15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</row>
    <row r="743" spans="1:11" ht="15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</row>
    <row r="744" spans="1:11" ht="15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</row>
    <row r="745" spans="1:11" ht="15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</row>
    <row r="746" spans="1:11" ht="15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</row>
    <row r="747" spans="1:11" ht="15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</row>
    <row r="748" spans="1:11" ht="15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</row>
    <row r="749" spans="1:11" ht="15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</row>
    <row r="750" spans="1:11" ht="15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</row>
    <row r="751" spans="1:11" ht="15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</row>
    <row r="752" spans="1:11" ht="15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</row>
    <row r="753" spans="1:11" ht="15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</row>
    <row r="754" spans="1:11" ht="15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</row>
    <row r="755" spans="1:11" ht="15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</row>
    <row r="756" spans="1:11" ht="15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</row>
    <row r="757" spans="1:11" ht="15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</row>
    <row r="758" spans="1:11" ht="15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</row>
    <row r="759" spans="1:11" ht="15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</row>
    <row r="760" spans="1:11" ht="15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</row>
    <row r="761" spans="1:11" ht="15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</row>
    <row r="762" spans="1:11" ht="15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</row>
    <row r="763" spans="1:11" ht="15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</row>
    <row r="764" spans="1:11" ht="15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</row>
    <row r="765" spans="1:11" ht="15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</row>
    <row r="766" spans="1:11" ht="15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</row>
    <row r="767" spans="1:11" ht="15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</row>
    <row r="768" spans="1:11" ht="15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</row>
    <row r="769" spans="1:11" ht="15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</row>
    <row r="770" spans="1:11" ht="15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</row>
    <row r="771" spans="1:11" ht="15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</row>
    <row r="772" spans="1:11" ht="15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</row>
    <row r="773" spans="1:11" ht="15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</row>
    <row r="774" spans="1:11" ht="15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</row>
    <row r="775" spans="1:11" ht="15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</row>
    <row r="776" spans="1:11" ht="15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</row>
    <row r="777" spans="1:11" ht="15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</row>
    <row r="778" spans="1:11" ht="15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</row>
    <row r="779" spans="1:11" ht="15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</row>
    <row r="780" spans="1:11" ht="15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</row>
    <row r="781" spans="1:11" ht="15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</row>
    <row r="782" spans="1:11" ht="15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</row>
    <row r="783" spans="1:11" ht="15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</row>
    <row r="784" spans="1:11" ht="15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</row>
    <row r="785" spans="1:11" ht="15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</row>
    <row r="786" spans="1:11" ht="15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</row>
    <row r="787" spans="1:11" ht="15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</row>
    <row r="788" spans="1:11" ht="15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</row>
    <row r="789" spans="1:11" ht="15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</row>
    <row r="790" spans="1:11" ht="15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</row>
    <row r="791" spans="1:11" ht="15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</row>
    <row r="792" spans="1:11" ht="15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</row>
    <row r="793" spans="1:11" ht="15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</row>
    <row r="794" spans="1:11" ht="15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</row>
    <row r="795" spans="1:11" ht="15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</row>
    <row r="796" spans="1:11" ht="15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</row>
    <row r="797" spans="1:11" ht="15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</row>
    <row r="798" spans="1:11" ht="15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</row>
    <row r="799" spans="1:11" ht="15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</row>
    <row r="800" spans="1:11" ht="15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</row>
    <row r="801" spans="1:11" ht="15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</row>
    <row r="802" spans="1:11" ht="15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</row>
    <row r="803" spans="1:11" ht="15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</row>
    <row r="804" spans="1:11" ht="15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</row>
    <row r="805" spans="1:11" ht="15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</row>
    <row r="806" spans="1:11" ht="15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</row>
    <row r="807" spans="1:11" ht="15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</row>
    <row r="808" spans="1:11" ht="15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</row>
    <row r="809" spans="1:11" ht="15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</row>
    <row r="810" spans="1:11" ht="15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</row>
    <row r="811" spans="1:11" ht="15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</row>
    <row r="812" spans="1:11" ht="15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</row>
    <row r="813" spans="1:11" ht="15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</row>
    <row r="814" spans="1:11" ht="15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</row>
    <row r="815" spans="1:11" ht="15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</row>
    <row r="816" spans="1:11" ht="15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</row>
    <row r="817" spans="1:11" ht="15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</row>
    <row r="818" spans="1:11" ht="15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</row>
    <row r="819" spans="1:11" ht="15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</row>
    <row r="820" spans="1:11" ht="15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</row>
    <row r="821" spans="1:11" ht="15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</row>
    <row r="822" spans="1:11" ht="15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</row>
    <row r="823" spans="1:11" ht="15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</row>
    <row r="824" spans="1:11" ht="15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</row>
    <row r="825" spans="1:11" ht="15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</row>
    <row r="826" spans="1:11" ht="15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</row>
    <row r="827" spans="1:11" ht="15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</row>
    <row r="828" spans="1:11" ht="15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</row>
    <row r="829" spans="1:11" ht="15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</row>
    <row r="830" spans="1:11" ht="15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</row>
    <row r="831" spans="1:11" ht="15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</row>
    <row r="832" spans="1:11" ht="15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</row>
    <row r="833" spans="1:11" ht="15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</row>
    <row r="834" spans="1:11" ht="15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</row>
    <row r="835" spans="1:11" ht="15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</row>
    <row r="836" spans="1:11" ht="15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</row>
    <row r="837" spans="1:11" ht="15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</row>
    <row r="838" spans="1:11" ht="15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</row>
    <row r="839" spans="1:11" ht="15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</row>
    <row r="840" spans="1:11" ht="15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</row>
    <row r="841" spans="1:11" ht="15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</row>
    <row r="842" spans="1:11" ht="15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</row>
    <row r="843" spans="1:11" ht="15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</row>
    <row r="844" spans="1:11" ht="15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</row>
    <row r="845" spans="1:11" ht="15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</row>
    <row r="846" spans="1:11" ht="15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</row>
    <row r="847" spans="1:11" ht="15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</row>
    <row r="848" spans="1:11" ht="15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</row>
    <row r="849" spans="1:11" ht="15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</row>
    <row r="850" spans="1:11" ht="15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</row>
    <row r="851" spans="1:11" ht="15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</row>
    <row r="852" spans="1:11" ht="15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</row>
    <row r="853" spans="1:11" ht="15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</row>
    <row r="854" spans="1:11" ht="15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</row>
    <row r="855" spans="1:11" ht="15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</row>
    <row r="856" spans="1:11" ht="15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</row>
    <row r="857" spans="1:11" ht="15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</row>
    <row r="858" spans="1:11" ht="15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</row>
    <row r="859" spans="1:11" ht="15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</row>
    <row r="860" spans="1:11" ht="15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</row>
    <row r="861" spans="1:11" ht="15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</row>
    <row r="862" spans="1:11" ht="15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</row>
    <row r="863" spans="1:11" ht="15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</row>
    <row r="864" spans="1:11" ht="15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</row>
    <row r="865" spans="1:11" ht="15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</row>
    <row r="866" spans="1:11" ht="15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</row>
    <row r="867" spans="1:11" ht="15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</row>
    <row r="868" spans="1:11" ht="15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</row>
    <row r="869" spans="1:11" ht="15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</row>
    <row r="870" spans="1:11" ht="15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</row>
    <row r="871" spans="1:11" ht="15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</row>
    <row r="872" spans="1:11" ht="15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</row>
    <row r="873" spans="1:11" ht="15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</row>
    <row r="874" spans="1:11" ht="15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</row>
    <row r="875" spans="1:11" ht="15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</row>
    <row r="876" spans="1:11" ht="15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</row>
    <row r="877" spans="1:11" ht="15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</row>
    <row r="878" spans="1:11" ht="15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</row>
    <row r="879" spans="1:11" ht="15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</row>
    <row r="880" spans="1:11" ht="15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</row>
    <row r="881" spans="1:11" ht="15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</row>
    <row r="882" spans="1:11" ht="15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</row>
    <row r="883" spans="1:11" ht="15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</row>
    <row r="884" spans="1:11" ht="15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</row>
    <row r="885" spans="1:11" ht="15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</row>
    <row r="886" spans="1:11" ht="15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</row>
    <row r="887" spans="1:11" ht="15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</row>
    <row r="888" spans="1:11" ht="15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</row>
    <row r="889" spans="1:11" ht="15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</row>
    <row r="890" spans="1:11" ht="15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</row>
    <row r="891" spans="1:11" ht="15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</row>
    <row r="892" spans="1:11" ht="15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</row>
    <row r="893" spans="1:11" ht="15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</row>
    <row r="894" spans="1:11" ht="15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</row>
    <row r="895" spans="1:11" ht="15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</row>
    <row r="896" spans="1:11" ht="15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</row>
    <row r="897" spans="1:11" ht="15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</row>
    <row r="898" spans="1:11" ht="15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</row>
    <row r="899" spans="1:11" ht="15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</row>
    <row r="900" spans="1:11" ht="15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</row>
    <row r="901" spans="1:11" ht="15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</row>
    <row r="902" spans="1:11" ht="15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</row>
    <row r="903" spans="1:11" ht="15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</row>
    <row r="904" spans="1:11" ht="15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</row>
    <row r="905" spans="1:11" ht="15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</row>
    <row r="906" spans="1:11" ht="15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</row>
    <row r="907" spans="1:11" ht="15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</row>
    <row r="908" spans="1:11" ht="15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</row>
    <row r="909" spans="1:11" ht="15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</row>
    <row r="910" spans="1:11" ht="15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</row>
    <row r="911" spans="1:11" ht="15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</row>
    <row r="912" spans="1:11" ht="15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</row>
    <row r="913" spans="1:11" ht="15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</row>
    <row r="914" spans="1:11" ht="15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</row>
    <row r="915" spans="1:11" ht="15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</row>
    <row r="916" spans="1:11" ht="15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</row>
    <row r="917" spans="1:11" ht="15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</row>
    <row r="918" spans="1:11" ht="15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</row>
    <row r="919" spans="1:11" ht="15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</row>
    <row r="920" spans="1:11" ht="15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</row>
    <row r="921" spans="1:11" ht="15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</row>
    <row r="922" spans="1:11" ht="15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</row>
    <row r="923" spans="1:11" ht="15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</row>
    <row r="924" spans="1:11" ht="15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</row>
    <row r="925" spans="1:11" ht="15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</row>
    <row r="926" spans="1:11" ht="15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</row>
    <row r="927" spans="1:11" ht="15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</row>
    <row r="928" spans="1:11" ht="15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</row>
    <row r="929" spans="1:11" ht="15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</row>
    <row r="930" spans="1:11" ht="15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</row>
    <row r="931" spans="1:11" ht="15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</row>
    <row r="932" spans="1:11" ht="15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</row>
    <row r="933" spans="1:11" ht="15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</row>
    <row r="934" spans="1:11" ht="15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</row>
    <row r="935" spans="1:11" ht="15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</row>
    <row r="936" spans="1:11" ht="15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</row>
    <row r="937" spans="1:11" ht="15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</row>
    <row r="938" spans="1:11" ht="15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</row>
    <row r="939" spans="1:11" ht="15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</row>
    <row r="940" spans="1:11" ht="15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</row>
    <row r="941" spans="1:11" ht="15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</row>
    <row r="942" spans="1:11" ht="15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</row>
    <row r="943" spans="1:11" ht="15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</row>
    <row r="944" spans="1:11" ht="15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</row>
    <row r="945" spans="1:11" ht="15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</row>
    <row r="946" spans="1:11" ht="15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</row>
    <row r="947" spans="1:11" ht="15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</row>
    <row r="948" spans="1:11" ht="15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</row>
    <row r="949" spans="1:11" ht="15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</row>
    <row r="950" spans="1:11" ht="15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</row>
    <row r="951" spans="1:11" ht="15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</row>
    <row r="952" spans="1:11" ht="15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</row>
    <row r="953" spans="1:11" ht="15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</row>
    <row r="954" spans="1:11" ht="15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</row>
    <row r="955" spans="1:11" ht="15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</row>
    <row r="956" spans="1:11" ht="15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</row>
    <row r="957" spans="1:11" ht="15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</row>
    <row r="958" spans="1:11" ht="15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</row>
    <row r="959" spans="1:11" ht="15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</row>
    <row r="960" spans="1:11" ht="15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</row>
    <row r="961" spans="1:11" ht="15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</row>
    <row r="962" spans="1:11" ht="15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</row>
    <row r="963" spans="1:11" ht="15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</row>
    <row r="964" spans="1:11" ht="15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</row>
    <row r="965" spans="1:11" ht="15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</row>
    <row r="966" spans="1:11" ht="15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</row>
    <row r="967" spans="1:11" ht="15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</row>
    <row r="968" spans="1:11" ht="15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</row>
    <row r="969" spans="1:11" ht="15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</row>
    <row r="970" spans="1:11" ht="15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</row>
    <row r="971" spans="1:11" ht="15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</row>
    <row r="972" spans="1:11" ht="15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</row>
    <row r="973" spans="1:11" ht="15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</row>
    <row r="974" spans="1:11" ht="15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</row>
    <row r="975" spans="1:11" ht="15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</row>
    <row r="976" spans="1:11" ht="15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</row>
    <row r="977" spans="1:11" ht="15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</row>
    <row r="978" spans="1:11" ht="15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</row>
    <row r="979" spans="1:11" ht="15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</row>
    <row r="980" spans="1:11" ht="15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</row>
    <row r="981" spans="1:11" ht="15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</row>
    <row r="982" spans="1:11" ht="15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</row>
    <row r="983" spans="1:11" ht="15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</row>
    <row r="984" spans="1:11" ht="15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</row>
    <row r="985" spans="1:11" ht="15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</row>
    <row r="986" spans="1:11" ht="15.75" customHeight="1" x14ac:dyDescent="0.25">
      <c r="A986" s="111"/>
      <c r="B986" s="111"/>
      <c r="C986" s="111"/>
      <c r="D986" s="111"/>
      <c r="E986" s="111"/>
      <c r="F986" s="111"/>
      <c r="G986" s="111"/>
      <c r="H986" s="111"/>
      <c r="I986" s="111"/>
      <c r="J986" s="111"/>
      <c r="K986" s="111"/>
    </row>
    <row r="987" spans="1:11" ht="15.75" customHeight="1" x14ac:dyDescent="0.25">
      <c r="A987" s="111"/>
      <c r="B987" s="111"/>
      <c r="C987" s="111"/>
      <c r="D987" s="111"/>
      <c r="E987" s="111"/>
      <c r="F987" s="111"/>
      <c r="G987" s="111"/>
      <c r="H987" s="111"/>
      <c r="I987" s="111"/>
      <c r="J987" s="111"/>
      <c r="K987" s="111"/>
    </row>
    <row r="988" spans="1:11" ht="15.75" customHeight="1" x14ac:dyDescent="0.25">
      <c r="A988" s="111"/>
      <c r="B988" s="111"/>
      <c r="C988" s="111"/>
      <c r="D988" s="111"/>
      <c r="E988" s="111"/>
      <c r="F988" s="111"/>
      <c r="G988" s="111"/>
      <c r="H988" s="111"/>
      <c r="I988" s="111"/>
      <c r="J988" s="111"/>
      <c r="K988" s="111"/>
    </row>
    <row r="989" spans="1:11" ht="15.75" customHeight="1" x14ac:dyDescent="0.25">
      <c r="A989" s="111"/>
      <c r="B989" s="111"/>
      <c r="C989" s="111"/>
      <c r="D989" s="111"/>
      <c r="E989" s="111"/>
      <c r="F989" s="111"/>
      <c r="G989" s="111"/>
      <c r="H989" s="111"/>
      <c r="I989" s="111"/>
      <c r="J989" s="111"/>
      <c r="K989" s="111"/>
    </row>
    <row r="990" spans="1:11" ht="15.75" customHeight="1" x14ac:dyDescent="0.25">
      <c r="A990" s="111"/>
      <c r="B990" s="111"/>
      <c r="C990" s="111"/>
      <c r="D990" s="111"/>
      <c r="E990" s="111"/>
      <c r="F990" s="111"/>
      <c r="G990" s="111"/>
      <c r="H990" s="111"/>
      <c r="I990" s="111"/>
      <c r="J990" s="111"/>
      <c r="K990" s="111"/>
    </row>
    <row r="991" spans="1:11" ht="15.75" customHeight="1" x14ac:dyDescent="0.25">
      <c r="A991" s="111"/>
      <c r="B991" s="111"/>
      <c r="C991" s="111"/>
      <c r="D991" s="111"/>
      <c r="E991" s="111"/>
      <c r="F991" s="111"/>
      <c r="G991" s="111"/>
      <c r="H991" s="111"/>
      <c r="I991" s="111"/>
      <c r="J991" s="111"/>
      <c r="K991" s="111"/>
    </row>
    <row r="992" spans="1:11" ht="15.75" customHeight="1" x14ac:dyDescent="0.25">
      <c r="A992" s="111"/>
      <c r="B992" s="111"/>
      <c r="C992" s="111"/>
      <c r="D992" s="111"/>
      <c r="E992" s="111"/>
      <c r="F992" s="111"/>
      <c r="G992" s="111"/>
      <c r="H992" s="111"/>
      <c r="I992" s="111"/>
      <c r="J992" s="111"/>
      <c r="K992" s="111"/>
    </row>
    <row r="993" spans="1:11" ht="15.75" customHeight="1" x14ac:dyDescent="0.25">
      <c r="A993" s="111"/>
      <c r="B993" s="111"/>
      <c r="C993" s="111"/>
      <c r="D993" s="111"/>
      <c r="E993" s="111"/>
      <c r="F993" s="111"/>
      <c r="G993" s="111"/>
      <c r="H993" s="111"/>
      <c r="I993" s="111"/>
      <c r="J993" s="111"/>
      <c r="K993" s="111"/>
    </row>
    <row r="994" spans="1:11" ht="15.75" customHeight="1" x14ac:dyDescent="0.25">
      <c r="A994" s="111"/>
      <c r="B994" s="111"/>
      <c r="C994" s="111"/>
      <c r="D994" s="111"/>
      <c r="E994" s="111"/>
      <c r="F994" s="111"/>
      <c r="G994" s="111"/>
      <c r="H994" s="111"/>
      <c r="I994" s="111"/>
      <c r="J994" s="111"/>
      <c r="K994" s="111"/>
    </row>
    <row r="995" spans="1:11" ht="15.75" customHeight="1" x14ac:dyDescent="0.25">
      <c r="A995" s="111"/>
      <c r="B995" s="111"/>
      <c r="C995" s="111"/>
      <c r="D995" s="111"/>
      <c r="E995" s="111"/>
      <c r="F995" s="111"/>
      <c r="G995" s="111"/>
      <c r="H995" s="111"/>
      <c r="I995" s="111"/>
      <c r="J995" s="111"/>
      <c r="K995" s="111"/>
    </row>
    <row r="996" spans="1:11" ht="15.75" customHeight="1" x14ac:dyDescent="0.25">
      <c r="A996" s="111"/>
      <c r="B996" s="111"/>
      <c r="C996" s="111"/>
      <c r="D996" s="111"/>
      <c r="E996" s="111"/>
      <c r="F996" s="111"/>
      <c r="G996" s="111"/>
      <c r="H996" s="111"/>
      <c r="I996" s="111"/>
      <c r="J996" s="111"/>
      <c r="K996" s="111"/>
    </row>
    <row r="997" spans="1:11" ht="15.75" customHeight="1" x14ac:dyDescent="0.25">
      <c r="A997" s="111"/>
      <c r="B997" s="111"/>
      <c r="C997" s="111"/>
      <c r="D997" s="111"/>
      <c r="E997" s="111"/>
      <c r="F997" s="111"/>
      <c r="G997" s="111"/>
      <c r="H997" s="111"/>
      <c r="I997" s="111"/>
      <c r="J997" s="111"/>
      <c r="K997" s="111"/>
    </row>
    <row r="998" spans="1:11" ht="15.75" customHeight="1" x14ac:dyDescent="0.25">
      <c r="A998" s="111"/>
      <c r="B998" s="111"/>
      <c r="C998" s="111"/>
      <c r="D998" s="111"/>
      <c r="E998" s="111"/>
      <c r="F998" s="111"/>
      <c r="G998" s="111"/>
      <c r="H998" s="111"/>
      <c r="I998" s="111"/>
      <c r="J998" s="111"/>
      <c r="K998" s="111"/>
    </row>
    <row r="999" spans="1:11" ht="15.75" customHeight="1" x14ac:dyDescent="0.25">
      <c r="A999" s="111"/>
      <c r="B999" s="111"/>
      <c r="C999" s="111"/>
      <c r="D999" s="111"/>
      <c r="E999" s="111"/>
      <c r="F999" s="111"/>
      <c r="G999" s="111"/>
      <c r="H999" s="111"/>
      <c r="I999" s="111"/>
      <c r="J999" s="111"/>
      <c r="K999" s="111"/>
    </row>
    <row r="1000" spans="1:11" ht="15.75" customHeight="1" x14ac:dyDescent="0.25">
      <c r="A1000" s="111"/>
      <c r="B1000" s="111"/>
      <c r="C1000" s="111"/>
      <c r="D1000" s="111"/>
      <c r="E1000" s="111"/>
      <c r="F1000" s="111"/>
      <c r="G1000" s="111"/>
      <c r="H1000" s="111"/>
      <c r="I1000" s="111"/>
      <c r="J1000" s="111"/>
      <c r="K1000" s="111"/>
    </row>
    <row r="1001" spans="1:11" ht="15.75" customHeight="1" x14ac:dyDescent="0.25">
      <c r="A1001" s="111"/>
      <c r="B1001" s="111"/>
      <c r="C1001" s="111"/>
      <c r="D1001" s="111"/>
      <c r="E1001" s="111"/>
      <c r="F1001" s="111"/>
      <c r="G1001" s="111"/>
      <c r="H1001" s="111"/>
      <c r="I1001" s="111"/>
      <c r="J1001" s="111"/>
      <c r="K1001" s="111"/>
    </row>
    <row r="1002" spans="1:11" ht="15.75" customHeight="1" x14ac:dyDescent="0.25">
      <c r="A1002" s="111"/>
      <c r="B1002" s="111"/>
      <c r="C1002" s="111"/>
      <c r="D1002" s="111"/>
      <c r="E1002" s="111"/>
      <c r="F1002" s="111"/>
      <c r="G1002" s="111"/>
      <c r="H1002" s="111"/>
      <c r="I1002" s="111"/>
      <c r="J1002" s="111"/>
      <c r="K1002" s="111"/>
    </row>
    <row r="1003" spans="1:11" ht="15.75" customHeight="1" x14ac:dyDescent="0.25">
      <c r="A1003" s="111"/>
      <c r="B1003" s="111"/>
      <c r="C1003" s="111"/>
      <c r="D1003" s="111"/>
      <c r="E1003" s="111"/>
      <c r="F1003" s="111"/>
      <c r="G1003" s="111"/>
      <c r="H1003" s="111"/>
      <c r="I1003" s="111"/>
      <c r="J1003" s="111"/>
      <c r="K1003" s="111"/>
    </row>
    <row r="1004" spans="1:11" ht="15.75" customHeight="1" x14ac:dyDescent="0.25">
      <c r="A1004" s="111"/>
      <c r="B1004" s="111"/>
      <c r="C1004" s="111"/>
      <c r="D1004" s="111"/>
      <c r="E1004" s="111"/>
      <c r="F1004" s="111"/>
      <c r="G1004" s="111"/>
      <c r="H1004" s="111"/>
      <c r="I1004" s="111"/>
      <c r="J1004" s="111"/>
      <c r="K1004" s="111"/>
    </row>
    <row r="1005" spans="1:11" ht="15.75" customHeight="1" x14ac:dyDescent="0.25">
      <c r="A1005" s="111"/>
      <c r="B1005" s="111"/>
      <c r="C1005" s="111"/>
      <c r="D1005" s="111"/>
      <c r="E1005" s="111"/>
      <c r="F1005" s="111"/>
      <c r="G1005" s="111"/>
      <c r="H1005" s="111"/>
      <c r="I1005" s="111"/>
      <c r="J1005" s="111"/>
      <c r="K1005" s="111"/>
    </row>
    <row r="1006" spans="1:11" ht="15.75" customHeight="1" x14ac:dyDescent="0.25">
      <c r="A1006" s="111"/>
      <c r="B1006" s="111"/>
      <c r="C1006" s="111"/>
      <c r="D1006" s="111"/>
      <c r="E1006" s="111"/>
      <c r="F1006" s="111"/>
      <c r="G1006" s="111"/>
      <c r="H1006" s="111"/>
      <c r="I1006" s="111"/>
      <c r="J1006" s="111"/>
      <c r="K1006" s="111"/>
    </row>
    <row r="1007" spans="1:11" ht="15.75" customHeight="1" x14ac:dyDescent="0.25">
      <c r="A1007" s="111"/>
      <c r="B1007" s="111"/>
      <c r="C1007" s="111"/>
      <c r="D1007" s="111"/>
      <c r="E1007" s="111"/>
      <c r="F1007" s="111"/>
      <c r="G1007" s="111"/>
      <c r="H1007" s="111"/>
      <c r="I1007" s="111"/>
      <c r="J1007" s="111"/>
      <c r="K1007" s="111"/>
    </row>
    <row r="1008" spans="1:11" ht="15.75" customHeight="1" x14ac:dyDescent="0.25">
      <c r="A1008" s="111"/>
      <c r="B1008" s="111"/>
      <c r="C1008" s="111"/>
      <c r="D1008" s="111"/>
      <c r="E1008" s="111"/>
      <c r="F1008" s="111"/>
      <c r="G1008" s="111"/>
      <c r="H1008" s="111"/>
      <c r="I1008" s="111"/>
      <c r="J1008" s="111"/>
      <c r="K1008" s="111"/>
    </row>
    <row r="1009" spans="1:11" ht="15.75" customHeight="1" x14ac:dyDescent="0.25">
      <c r="A1009" s="111"/>
      <c r="B1009" s="111"/>
      <c r="C1009" s="111"/>
      <c r="D1009" s="111"/>
      <c r="E1009" s="111"/>
      <c r="F1009" s="111"/>
      <c r="G1009" s="111"/>
      <c r="H1009" s="111"/>
      <c r="I1009" s="111"/>
      <c r="J1009" s="111"/>
      <c r="K1009" s="111"/>
    </row>
    <row r="1010" spans="1:11" ht="15.75" customHeight="1" x14ac:dyDescent="0.25">
      <c r="A1010" s="111"/>
      <c r="B1010" s="111"/>
      <c r="C1010" s="111"/>
      <c r="D1010" s="111"/>
      <c r="E1010" s="111"/>
      <c r="F1010" s="111"/>
      <c r="G1010" s="111"/>
      <c r="H1010" s="111"/>
      <c r="I1010" s="111"/>
      <c r="J1010" s="111"/>
      <c r="K1010" s="111"/>
    </row>
    <row r="1011" spans="1:11" ht="15.75" customHeight="1" x14ac:dyDescent="0.25">
      <c r="A1011" s="111"/>
      <c r="B1011" s="111"/>
      <c r="C1011" s="111"/>
      <c r="D1011" s="111"/>
      <c r="E1011" s="111"/>
      <c r="F1011" s="111"/>
      <c r="G1011" s="111"/>
      <c r="H1011" s="111"/>
      <c r="I1011" s="111"/>
      <c r="J1011" s="111"/>
      <c r="K1011" s="111"/>
    </row>
    <row r="1012" spans="1:11" ht="15.75" customHeight="1" x14ac:dyDescent="0.25">
      <c r="A1012" s="111"/>
      <c r="B1012" s="111"/>
      <c r="C1012" s="111"/>
      <c r="D1012" s="111"/>
      <c r="E1012" s="111"/>
      <c r="F1012" s="111"/>
      <c r="G1012" s="111"/>
      <c r="H1012" s="111"/>
      <c r="I1012" s="111"/>
      <c r="J1012" s="111"/>
      <c r="K1012" s="111"/>
    </row>
    <row r="1013" spans="1:11" ht="15.75" customHeight="1" x14ac:dyDescent="0.25">
      <c r="A1013" s="111"/>
      <c r="B1013" s="111"/>
      <c r="C1013" s="111"/>
      <c r="D1013" s="111"/>
      <c r="E1013" s="111"/>
      <c r="F1013" s="111"/>
      <c r="G1013" s="111"/>
      <c r="H1013" s="111"/>
      <c r="I1013" s="111"/>
      <c r="J1013" s="111"/>
      <c r="K1013" s="111"/>
    </row>
    <row r="1014" spans="1:11" ht="15.75" customHeight="1" x14ac:dyDescent="0.25">
      <c r="A1014" s="111"/>
      <c r="B1014" s="111"/>
      <c r="C1014" s="111"/>
      <c r="D1014" s="111"/>
      <c r="E1014" s="111"/>
      <c r="F1014" s="111"/>
      <c r="G1014" s="111"/>
      <c r="H1014" s="111"/>
      <c r="I1014" s="111"/>
      <c r="J1014" s="111"/>
      <c r="K1014" s="111"/>
    </row>
    <row r="1015" spans="1:11" ht="15.75" customHeight="1" x14ac:dyDescent="0.25">
      <c r="A1015" s="111"/>
      <c r="B1015" s="111"/>
      <c r="C1015" s="111"/>
      <c r="D1015" s="111"/>
      <c r="E1015" s="111"/>
      <c r="F1015" s="111"/>
      <c r="G1015" s="111"/>
      <c r="H1015" s="111"/>
      <c r="I1015" s="111"/>
      <c r="J1015" s="111"/>
      <c r="K1015" s="111"/>
    </row>
    <row r="1016" spans="1:11" ht="15.75" customHeight="1" x14ac:dyDescent="0.25">
      <c r="A1016" s="111"/>
      <c r="B1016" s="111"/>
      <c r="C1016" s="111"/>
      <c r="D1016" s="111"/>
      <c r="E1016" s="111"/>
      <c r="F1016" s="111"/>
      <c r="G1016" s="111"/>
      <c r="H1016" s="111"/>
      <c r="I1016" s="111"/>
      <c r="J1016" s="111"/>
      <c r="K1016" s="111"/>
    </row>
    <row r="1017" spans="1:11" ht="15.75" customHeight="1" x14ac:dyDescent="0.25">
      <c r="A1017" s="111"/>
      <c r="B1017" s="111"/>
      <c r="C1017" s="111"/>
      <c r="D1017" s="111"/>
      <c r="E1017" s="111"/>
      <c r="F1017" s="111"/>
      <c r="G1017" s="111"/>
      <c r="H1017" s="111"/>
      <c r="I1017" s="111"/>
      <c r="J1017" s="111"/>
      <c r="K1017" s="111"/>
    </row>
    <row r="1018" spans="1:11" ht="15.75" customHeight="1" x14ac:dyDescent="0.25">
      <c r="A1018" s="111"/>
      <c r="B1018" s="111"/>
      <c r="C1018" s="111"/>
      <c r="D1018" s="111"/>
      <c r="E1018" s="111"/>
      <c r="F1018" s="111"/>
      <c r="G1018" s="111"/>
      <c r="H1018" s="111"/>
      <c r="I1018" s="111"/>
      <c r="J1018" s="111"/>
      <c r="K1018" s="111"/>
    </row>
    <row r="1019" spans="1:11" ht="15.75" customHeight="1" x14ac:dyDescent="0.25">
      <c r="A1019" s="111"/>
      <c r="B1019" s="111"/>
      <c r="C1019" s="111"/>
      <c r="D1019" s="111"/>
      <c r="E1019" s="111"/>
      <c r="F1019" s="111"/>
      <c r="G1019" s="111"/>
      <c r="H1019" s="111"/>
      <c r="I1019" s="111"/>
      <c r="J1019" s="111"/>
      <c r="K1019" s="111"/>
    </row>
    <row r="1020" spans="1:11" ht="15.75" customHeight="1" x14ac:dyDescent="0.25">
      <c r="A1020" s="111"/>
      <c r="B1020" s="111"/>
      <c r="C1020" s="111"/>
      <c r="D1020" s="111"/>
      <c r="E1020" s="111"/>
      <c r="F1020" s="111"/>
      <c r="G1020" s="111"/>
      <c r="H1020" s="111"/>
      <c r="I1020" s="111"/>
      <c r="J1020" s="111"/>
      <c r="K1020" s="111"/>
    </row>
    <row r="1021" spans="1:11" ht="15.75" customHeight="1" x14ac:dyDescent="0.25">
      <c r="A1021" s="111"/>
      <c r="B1021" s="111"/>
      <c r="C1021" s="111"/>
      <c r="D1021" s="111"/>
      <c r="E1021" s="111"/>
      <c r="F1021" s="111"/>
      <c r="G1021" s="111"/>
      <c r="H1021" s="111"/>
      <c r="I1021" s="111"/>
      <c r="J1021" s="111"/>
      <c r="K1021" s="111"/>
    </row>
    <row r="1022" spans="1:11" ht="15.75" customHeight="1" x14ac:dyDescent="0.25">
      <c r="A1022" s="111"/>
      <c r="B1022" s="111"/>
      <c r="C1022" s="111"/>
      <c r="D1022" s="111"/>
      <c r="E1022" s="111"/>
      <c r="F1022" s="111"/>
      <c r="G1022" s="111"/>
      <c r="H1022" s="111"/>
      <c r="I1022" s="111"/>
      <c r="J1022" s="111"/>
      <c r="K1022" s="111"/>
    </row>
    <row r="1023" spans="1:11" ht="15.75" customHeight="1" x14ac:dyDescent="0.25">
      <c r="A1023" s="111"/>
      <c r="B1023" s="111"/>
      <c r="C1023" s="111"/>
      <c r="D1023" s="111"/>
      <c r="E1023" s="111"/>
      <c r="F1023" s="111"/>
      <c r="G1023" s="111"/>
      <c r="H1023" s="111"/>
      <c r="I1023" s="111"/>
      <c r="J1023" s="111"/>
      <c r="K1023" s="111"/>
    </row>
    <row r="1024" spans="1:11" ht="15.75" customHeight="1" x14ac:dyDescent="0.25">
      <c r="A1024" s="111"/>
      <c r="B1024" s="111"/>
      <c r="C1024" s="111"/>
      <c r="D1024" s="111"/>
      <c r="E1024" s="111"/>
      <c r="F1024" s="111"/>
      <c r="G1024" s="111"/>
      <c r="H1024" s="111"/>
      <c r="I1024" s="111"/>
      <c r="J1024" s="111"/>
      <c r="K1024" s="111"/>
    </row>
    <row r="1025" spans="1:11" ht="15.75" customHeight="1" x14ac:dyDescent="0.25">
      <c r="A1025" s="111"/>
      <c r="B1025" s="111"/>
      <c r="C1025" s="111"/>
      <c r="D1025" s="111"/>
      <c r="E1025" s="111"/>
      <c r="F1025" s="111"/>
      <c r="G1025" s="111"/>
      <c r="H1025" s="111"/>
      <c r="I1025" s="111"/>
      <c r="J1025" s="111"/>
      <c r="K1025" s="111"/>
    </row>
    <row r="1026" spans="1:11" ht="15.75" customHeight="1" x14ac:dyDescent="0.25">
      <c r="A1026" s="111"/>
      <c r="B1026" s="111"/>
      <c r="C1026" s="111"/>
      <c r="D1026" s="111"/>
      <c r="E1026" s="111"/>
      <c r="F1026" s="111"/>
      <c r="G1026" s="111"/>
      <c r="H1026" s="111"/>
      <c r="I1026" s="111"/>
      <c r="J1026" s="111"/>
      <c r="K1026" s="111"/>
    </row>
    <row r="1027" spans="1:11" ht="15.75" customHeight="1" x14ac:dyDescent="0.25">
      <c r="A1027" s="111"/>
      <c r="B1027" s="111"/>
      <c r="C1027" s="111"/>
      <c r="D1027" s="111"/>
      <c r="E1027" s="111"/>
      <c r="F1027" s="111"/>
      <c r="G1027" s="111"/>
      <c r="H1027" s="111"/>
      <c r="I1027" s="111"/>
      <c r="J1027" s="111"/>
      <c r="K1027" s="111"/>
    </row>
    <row r="1028" spans="1:11" ht="15.75" customHeight="1" x14ac:dyDescent="0.25">
      <c r="A1028" s="111"/>
      <c r="B1028" s="111"/>
      <c r="C1028" s="111"/>
      <c r="D1028" s="111"/>
      <c r="E1028" s="111"/>
      <c r="F1028" s="111"/>
      <c r="G1028" s="111"/>
      <c r="H1028" s="111"/>
      <c r="I1028" s="111"/>
      <c r="J1028" s="111"/>
      <c r="K1028" s="111"/>
    </row>
    <row r="1029" spans="1:11" ht="15.75" customHeight="1" x14ac:dyDescent="0.25">
      <c r="A1029" s="111"/>
      <c r="B1029" s="111"/>
      <c r="C1029" s="111"/>
      <c r="D1029" s="111"/>
      <c r="E1029" s="111"/>
      <c r="F1029" s="111"/>
      <c r="G1029" s="111"/>
      <c r="H1029" s="111"/>
      <c r="I1029" s="111"/>
      <c r="J1029" s="111"/>
      <c r="K1029" s="111"/>
    </row>
    <row r="1030" spans="1:11" ht="15.75" customHeight="1" x14ac:dyDescent="0.25">
      <c r="A1030" s="111"/>
      <c r="B1030" s="111"/>
      <c r="C1030" s="111"/>
      <c r="D1030" s="111"/>
      <c r="E1030" s="111"/>
      <c r="F1030" s="111"/>
      <c r="G1030" s="111"/>
      <c r="H1030" s="111"/>
      <c r="I1030" s="111"/>
      <c r="J1030" s="111"/>
      <c r="K1030" s="111"/>
    </row>
    <row r="1031" spans="1:11" ht="15.75" customHeight="1" x14ac:dyDescent="0.25">
      <c r="A1031" s="111"/>
      <c r="B1031" s="111"/>
      <c r="C1031" s="111"/>
      <c r="D1031" s="111"/>
      <c r="E1031" s="111"/>
      <c r="F1031" s="111"/>
      <c r="G1031" s="111"/>
      <c r="H1031" s="111"/>
      <c r="I1031" s="111"/>
      <c r="J1031" s="111"/>
      <c r="K1031" s="111"/>
    </row>
    <row r="1032" spans="1:11" ht="15.75" customHeight="1" x14ac:dyDescent="0.25">
      <c r="A1032" s="111"/>
      <c r="B1032" s="111"/>
      <c r="C1032" s="111"/>
      <c r="D1032" s="111"/>
      <c r="E1032" s="111"/>
      <c r="F1032" s="111"/>
      <c r="G1032" s="111"/>
      <c r="H1032" s="111"/>
      <c r="I1032" s="111"/>
      <c r="J1032" s="111"/>
      <c r="K1032" s="111"/>
    </row>
    <row r="1033" spans="1:11" ht="15.75" customHeight="1" x14ac:dyDescent="0.25">
      <c r="A1033" s="111"/>
      <c r="B1033" s="111"/>
      <c r="C1033" s="111"/>
      <c r="D1033" s="111"/>
      <c r="E1033" s="111"/>
      <c r="F1033" s="111"/>
      <c r="G1033" s="111"/>
      <c r="H1033" s="111"/>
      <c r="I1033" s="111"/>
      <c r="J1033" s="111"/>
      <c r="K1033" s="111"/>
    </row>
    <row r="1034" spans="1:11" ht="15.75" customHeight="1" x14ac:dyDescent="0.25">
      <c r="A1034" s="111"/>
      <c r="B1034" s="111"/>
      <c r="C1034" s="111"/>
      <c r="D1034" s="111"/>
      <c r="E1034" s="111"/>
      <c r="F1034" s="111"/>
      <c r="G1034" s="111"/>
      <c r="H1034" s="111"/>
      <c r="I1034" s="111"/>
      <c r="J1034" s="111"/>
      <c r="K1034" s="111"/>
    </row>
    <row r="1035" spans="1:11" ht="15.75" customHeight="1" x14ac:dyDescent="0.25">
      <c r="A1035" s="111"/>
      <c r="B1035" s="111"/>
      <c r="C1035" s="111"/>
      <c r="D1035" s="111"/>
      <c r="E1035" s="111"/>
      <c r="F1035" s="111"/>
      <c r="G1035" s="111"/>
      <c r="H1035" s="111"/>
      <c r="I1035" s="111"/>
      <c r="J1035" s="111"/>
      <c r="K1035" s="111"/>
    </row>
    <row r="1036" spans="1:11" ht="15.75" customHeight="1" x14ac:dyDescent="0.25">
      <c r="A1036" s="111"/>
      <c r="B1036" s="111"/>
      <c r="C1036" s="111"/>
      <c r="D1036" s="111"/>
      <c r="E1036" s="111"/>
      <c r="F1036" s="111"/>
      <c r="G1036" s="111"/>
      <c r="H1036" s="111"/>
      <c r="I1036" s="111"/>
      <c r="J1036" s="111"/>
      <c r="K1036" s="111"/>
    </row>
    <row r="1037" spans="1:11" ht="15.75" customHeight="1" x14ac:dyDescent="0.25">
      <c r="A1037" s="111"/>
      <c r="B1037" s="111"/>
      <c r="C1037" s="111"/>
      <c r="D1037" s="111"/>
      <c r="E1037" s="111"/>
      <c r="F1037" s="111"/>
      <c r="G1037" s="111"/>
      <c r="H1037" s="111"/>
      <c r="I1037" s="111"/>
      <c r="J1037" s="111"/>
      <c r="K1037" s="111"/>
    </row>
    <row r="1038" spans="1:11" ht="15.75" customHeight="1" x14ac:dyDescent="0.25">
      <c r="A1038" s="111"/>
      <c r="B1038" s="111"/>
      <c r="C1038" s="111"/>
      <c r="D1038" s="111"/>
      <c r="E1038" s="111"/>
      <c r="F1038" s="111"/>
      <c r="G1038" s="111"/>
      <c r="H1038" s="111"/>
      <c r="I1038" s="111"/>
      <c r="J1038" s="111"/>
      <c r="K1038" s="111"/>
    </row>
    <row r="1039" spans="1:11" ht="15.75" customHeight="1" x14ac:dyDescent="0.25">
      <c r="A1039" s="111"/>
      <c r="B1039" s="111"/>
      <c r="C1039" s="111"/>
      <c r="D1039" s="111"/>
      <c r="E1039" s="111"/>
      <c r="F1039" s="111"/>
      <c r="G1039" s="111"/>
      <c r="H1039" s="111"/>
      <c r="I1039" s="111"/>
      <c r="J1039" s="111"/>
      <c r="K1039" s="111"/>
    </row>
    <row r="1040" spans="1:11" ht="15.75" customHeight="1" x14ac:dyDescent="0.25">
      <c r="A1040" s="111"/>
      <c r="B1040" s="111"/>
      <c r="C1040" s="111"/>
      <c r="D1040" s="111"/>
      <c r="E1040" s="111"/>
      <c r="F1040" s="111"/>
      <c r="G1040" s="111"/>
      <c r="H1040" s="111"/>
      <c r="I1040" s="111"/>
      <c r="J1040" s="111"/>
      <c r="K1040" s="111"/>
    </row>
    <row r="1041" spans="1:11" ht="15.75" customHeight="1" x14ac:dyDescent="0.25">
      <c r="A1041" s="111"/>
      <c r="B1041" s="111"/>
      <c r="C1041" s="111"/>
      <c r="D1041" s="111"/>
      <c r="E1041" s="111"/>
      <c r="F1041" s="111"/>
      <c r="G1041" s="111"/>
      <c r="H1041" s="111"/>
      <c r="I1041" s="111"/>
      <c r="J1041" s="111"/>
      <c r="K1041" s="111"/>
    </row>
    <row r="1042" spans="1:11" ht="15.75" customHeight="1" x14ac:dyDescent="0.25">
      <c r="A1042" s="111"/>
      <c r="B1042" s="111"/>
      <c r="C1042" s="111"/>
      <c r="D1042" s="111"/>
      <c r="E1042" s="111"/>
      <c r="F1042" s="111"/>
      <c r="G1042" s="111"/>
      <c r="H1042" s="111"/>
      <c r="I1042" s="111"/>
      <c r="J1042" s="111"/>
      <c r="K1042" s="111"/>
    </row>
    <row r="1043" spans="1:11" ht="15.75" customHeight="1" x14ac:dyDescent="0.25">
      <c r="A1043" s="111"/>
      <c r="B1043" s="111"/>
      <c r="C1043" s="111"/>
      <c r="D1043" s="111"/>
      <c r="E1043" s="111"/>
      <c r="F1043" s="111"/>
      <c r="G1043" s="111"/>
      <c r="H1043" s="111"/>
      <c r="I1043" s="111"/>
      <c r="J1043" s="111"/>
      <c r="K1043" s="111"/>
    </row>
    <row r="1044" spans="1:11" ht="15.75" customHeight="1" x14ac:dyDescent="0.25">
      <c r="A1044" s="111"/>
      <c r="B1044" s="111"/>
      <c r="C1044" s="111"/>
      <c r="D1044" s="111"/>
      <c r="E1044" s="111"/>
      <c r="F1044" s="111"/>
      <c r="G1044" s="111"/>
      <c r="H1044" s="111"/>
      <c r="I1044" s="111"/>
      <c r="J1044" s="111"/>
      <c r="K1044" s="111"/>
    </row>
    <row r="1045" spans="1:11" ht="15.75" customHeight="1" x14ac:dyDescent="0.25">
      <c r="A1045" s="111"/>
      <c r="B1045" s="111"/>
      <c r="C1045" s="111"/>
      <c r="D1045" s="111"/>
      <c r="E1045" s="111"/>
      <c r="F1045" s="111"/>
      <c r="G1045" s="111"/>
      <c r="H1045" s="111"/>
      <c r="I1045" s="111"/>
      <c r="J1045" s="111"/>
      <c r="K1045" s="111"/>
    </row>
    <row r="1046" spans="1:11" ht="15" customHeight="1" x14ac:dyDescent="0.25">
      <c r="B1046" s="111"/>
      <c r="C1046" s="111"/>
      <c r="D1046" s="111"/>
      <c r="E1046" s="111"/>
      <c r="F1046" s="111"/>
      <c r="G1046" s="111"/>
      <c r="H1046" s="111"/>
      <c r="I1046" s="111"/>
      <c r="J1046" s="111"/>
      <c r="K1046" s="111"/>
    </row>
    <row r="1047" spans="1:11" ht="15" customHeight="1" x14ac:dyDescent="0.25">
      <c r="B1047" s="111"/>
      <c r="C1047" s="111"/>
      <c r="D1047" s="111"/>
      <c r="E1047" s="111"/>
      <c r="F1047" s="111"/>
      <c r="G1047" s="111"/>
      <c r="H1047" s="111"/>
      <c r="I1047" s="111"/>
      <c r="J1047" s="111"/>
      <c r="K1047" s="111"/>
    </row>
    <row r="1048" spans="1:11" ht="15" customHeight="1" x14ac:dyDescent="0.25">
      <c r="B1048" s="111"/>
      <c r="C1048" s="111"/>
      <c r="D1048" s="111"/>
      <c r="E1048" s="111"/>
      <c r="F1048" s="111"/>
      <c r="G1048" s="111"/>
      <c r="H1048" s="111"/>
      <c r="I1048" s="111"/>
      <c r="J1048" s="111"/>
      <c r="K1048" s="111"/>
    </row>
    <row r="1049" spans="1:11" ht="15" customHeight="1" x14ac:dyDescent="0.25">
      <c r="B1049" s="111"/>
      <c r="C1049" s="111"/>
      <c r="D1049" s="111"/>
      <c r="E1049" s="111"/>
      <c r="F1049" s="111"/>
      <c r="G1049" s="111"/>
      <c r="H1049" s="111"/>
      <c r="I1049" s="111"/>
      <c r="J1049" s="111"/>
      <c r="K1049" s="111"/>
    </row>
    <row r="1050" spans="1:11" ht="15" customHeight="1" x14ac:dyDescent="0.25">
      <c r="B1050" s="111"/>
      <c r="C1050" s="111"/>
      <c r="D1050" s="111"/>
      <c r="E1050" s="111"/>
      <c r="F1050" s="111"/>
      <c r="G1050" s="111"/>
      <c r="H1050" s="111"/>
      <c r="I1050" s="111"/>
      <c r="J1050" s="111"/>
      <c r="K1050" s="111"/>
    </row>
    <row r="1051" spans="1:11" ht="15" customHeight="1" x14ac:dyDescent="0.25">
      <c r="B1051" s="111"/>
      <c r="C1051" s="111"/>
      <c r="D1051" s="111"/>
      <c r="E1051" s="111"/>
      <c r="F1051" s="111"/>
      <c r="G1051" s="111"/>
      <c r="H1051" s="111"/>
      <c r="I1051" s="111"/>
      <c r="J1051" s="111"/>
      <c r="K1051" s="111"/>
    </row>
    <row r="1052" spans="1:11" ht="15" customHeight="1" x14ac:dyDescent="0.25">
      <c r="B1052" s="111"/>
      <c r="C1052" s="111"/>
      <c r="D1052" s="111"/>
      <c r="E1052" s="111"/>
      <c r="F1052" s="111"/>
      <c r="G1052" s="111"/>
      <c r="H1052" s="111"/>
      <c r="I1052" s="111"/>
      <c r="J1052" s="111"/>
      <c r="K1052" s="111"/>
    </row>
    <row r="1053" spans="1:11" ht="15" customHeight="1" x14ac:dyDescent="0.25">
      <c r="B1053" s="111"/>
      <c r="C1053" s="111"/>
      <c r="D1053" s="111"/>
      <c r="E1053" s="111"/>
      <c r="F1053" s="111"/>
      <c r="G1053" s="111"/>
      <c r="H1053" s="111"/>
      <c r="I1053" s="111"/>
      <c r="J1053" s="111"/>
      <c r="K1053" s="111"/>
    </row>
    <row r="1054" spans="1:11" ht="15" customHeight="1" x14ac:dyDescent="0.25">
      <c r="B1054" s="111"/>
      <c r="C1054" s="111"/>
      <c r="D1054" s="111"/>
      <c r="E1054" s="111"/>
      <c r="F1054" s="111"/>
      <c r="G1054" s="111"/>
      <c r="H1054" s="111"/>
      <c r="I1054" s="111"/>
      <c r="J1054" s="111"/>
      <c r="K1054" s="111"/>
    </row>
    <row r="1055" spans="1:11" ht="15" customHeight="1" x14ac:dyDescent="0.25">
      <c r="B1055" s="111"/>
      <c r="C1055" s="111"/>
      <c r="D1055" s="111"/>
      <c r="E1055" s="111"/>
      <c r="F1055" s="111"/>
      <c r="G1055" s="111"/>
      <c r="H1055" s="111"/>
      <c r="I1055" s="111"/>
      <c r="J1055" s="111"/>
      <c r="K1055" s="111"/>
    </row>
    <row r="1056" spans="1:11" ht="15" customHeight="1" x14ac:dyDescent="0.25">
      <c r="B1056" s="111"/>
      <c r="C1056" s="111"/>
      <c r="D1056" s="111"/>
      <c r="E1056" s="111"/>
      <c r="F1056" s="111"/>
      <c r="G1056" s="111"/>
      <c r="H1056" s="111"/>
      <c r="I1056" s="111"/>
      <c r="J1056" s="111"/>
      <c r="K1056" s="111"/>
    </row>
    <row r="1057" spans="2:11" ht="15" customHeight="1" x14ac:dyDescent="0.25">
      <c r="B1057" s="111"/>
      <c r="C1057" s="111"/>
      <c r="D1057" s="111"/>
      <c r="E1057" s="111"/>
      <c r="F1057" s="111"/>
      <c r="G1057" s="111"/>
      <c r="H1057" s="111"/>
      <c r="I1057" s="111"/>
      <c r="J1057" s="111"/>
      <c r="K1057" s="111"/>
    </row>
    <row r="1058" spans="2:11" ht="15" customHeight="1" x14ac:dyDescent="0.25">
      <c r="B1058" s="111"/>
      <c r="C1058" s="111"/>
      <c r="D1058" s="111"/>
      <c r="E1058" s="111"/>
      <c r="F1058" s="111"/>
      <c r="G1058" s="111"/>
      <c r="H1058" s="111"/>
      <c r="I1058" s="111"/>
      <c r="J1058" s="111"/>
      <c r="K1058" s="111"/>
    </row>
    <row r="1059" spans="2:11" ht="15" customHeight="1" x14ac:dyDescent="0.25">
      <c r="B1059" s="111"/>
      <c r="C1059" s="111"/>
      <c r="D1059" s="111"/>
      <c r="E1059" s="111"/>
      <c r="F1059" s="111"/>
      <c r="G1059" s="111"/>
      <c r="H1059" s="111"/>
      <c r="I1059" s="111"/>
      <c r="J1059" s="111"/>
      <c r="K1059" s="111"/>
    </row>
    <row r="1060" spans="2:11" ht="15" customHeight="1" x14ac:dyDescent="0.25">
      <c r="B1060" s="111"/>
      <c r="C1060" s="111"/>
      <c r="D1060" s="111"/>
      <c r="E1060" s="111"/>
      <c r="F1060" s="111"/>
      <c r="G1060" s="111"/>
      <c r="H1060" s="111"/>
      <c r="I1060" s="111"/>
      <c r="J1060" s="111"/>
      <c r="K1060" s="111"/>
    </row>
    <row r="1061" spans="2:11" ht="15" customHeight="1" x14ac:dyDescent="0.25">
      <c r="B1061" s="111"/>
      <c r="C1061" s="111"/>
      <c r="D1061" s="111"/>
      <c r="E1061" s="111"/>
      <c r="F1061" s="111"/>
      <c r="G1061" s="111"/>
      <c r="H1061" s="111"/>
      <c r="I1061" s="111"/>
      <c r="J1061" s="111"/>
      <c r="K1061" s="111"/>
    </row>
    <row r="1062" spans="2:11" ht="15" customHeight="1" x14ac:dyDescent="0.25">
      <c r="B1062" s="111"/>
      <c r="C1062" s="111"/>
      <c r="D1062" s="111"/>
      <c r="E1062" s="111"/>
      <c r="F1062" s="111"/>
      <c r="G1062" s="111"/>
      <c r="H1062" s="111"/>
      <c r="I1062" s="111"/>
      <c r="J1062" s="111"/>
      <c r="K1062" s="111"/>
    </row>
    <row r="1063" spans="2:11" ht="15" customHeight="1" x14ac:dyDescent="0.25">
      <c r="B1063" s="111"/>
      <c r="C1063" s="111"/>
      <c r="D1063" s="111"/>
      <c r="E1063" s="111"/>
      <c r="F1063" s="111"/>
      <c r="G1063" s="111"/>
      <c r="H1063" s="111"/>
      <c r="I1063" s="111"/>
      <c r="J1063" s="111"/>
      <c r="K1063" s="111"/>
    </row>
    <row r="1064" spans="2:11" ht="15" customHeight="1" x14ac:dyDescent="0.25">
      <c r="B1064" s="111"/>
      <c r="C1064" s="111"/>
      <c r="D1064" s="111"/>
      <c r="E1064" s="111"/>
      <c r="F1064" s="111"/>
      <c r="G1064" s="111"/>
      <c r="H1064" s="111"/>
      <c r="I1064" s="111"/>
      <c r="J1064" s="111"/>
      <c r="K1064" s="111"/>
    </row>
    <row r="1065" spans="2:11" ht="15" customHeight="1" x14ac:dyDescent="0.25">
      <c r="B1065" s="111"/>
      <c r="C1065" s="111"/>
      <c r="D1065" s="111"/>
      <c r="E1065" s="111"/>
      <c r="F1065" s="111"/>
      <c r="G1065" s="111"/>
      <c r="H1065" s="111"/>
      <c r="I1065" s="111"/>
      <c r="J1065" s="111"/>
      <c r="K1065" s="111"/>
    </row>
    <row r="1066" spans="2:11" ht="15" customHeight="1" x14ac:dyDescent="0.25">
      <c r="B1066" s="111"/>
      <c r="C1066" s="111"/>
      <c r="D1066" s="111"/>
      <c r="E1066" s="111"/>
      <c r="F1066" s="111"/>
      <c r="G1066" s="111"/>
      <c r="H1066" s="111"/>
      <c r="I1066" s="111"/>
      <c r="J1066" s="111"/>
      <c r="K1066" s="111"/>
    </row>
    <row r="1067" spans="2:11" ht="15" customHeight="1" x14ac:dyDescent="0.25">
      <c r="B1067" s="111"/>
      <c r="C1067" s="111"/>
      <c r="D1067" s="111"/>
      <c r="E1067" s="111"/>
      <c r="F1067" s="111"/>
      <c r="G1067" s="111"/>
      <c r="H1067" s="111"/>
      <c r="I1067" s="111"/>
      <c r="J1067" s="111"/>
      <c r="K1067" s="111"/>
    </row>
    <row r="1068" spans="2:11" ht="15" customHeight="1" x14ac:dyDescent="0.25">
      <c r="B1068" s="111"/>
      <c r="C1068" s="111"/>
      <c r="D1068" s="111"/>
      <c r="E1068" s="111"/>
      <c r="F1068" s="111"/>
      <c r="G1068" s="111"/>
      <c r="H1068" s="111"/>
      <c r="I1068" s="111"/>
      <c r="J1068" s="111"/>
      <c r="K1068" s="111"/>
    </row>
    <row r="1069" spans="2:11" ht="15" customHeight="1" x14ac:dyDescent="0.25">
      <c r="B1069" s="111"/>
      <c r="C1069" s="111"/>
      <c r="D1069" s="111"/>
      <c r="E1069" s="111"/>
      <c r="F1069" s="111"/>
      <c r="G1069" s="111"/>
      <c r="H1069" s="111"/>
      <c r="I1069" s="111"/>
      <c r="J1069" s="111"/>
      <c r="K1069" s="111"/>
    </row>
    <row r="1070" spans="2:11" ht="15" customHeight="1" x14ac:dyDescent="0.25">
      <c r="B1070" s="111"/>
      <c r="C1070" s="111"/>
      <c r="D1070" s="111"/>
      <c r="E1070" s="111"/>
      <c r="F1070" s="111"/>
      <c r="G1070" s="111"/>
      <c r="H1070" s="111"/>
      <c r="I1070" s="111"/>
      <c r="J1070" s="111"/>
      <c r="K1070" s="111"/>
    </row>
    <row r="1071" spans="2:11" ht="15" customHeight="1" x14ac:dyDescent="0.25">
      <c r="B1071" s="111"/>
      <c r="C1071" s="111"/>
      <c r="D1071" s="111"/>
      <c r="E1071" s="111"/>
      <c r="F1071" s="111"/>
      <c r="G1071" s="111"/>
      <c r="H1071" s="111"/>
      <c r="I1071" s="111"/>
      <c r="J1071" s="111"/>
      <c r="K1071" s="111"/>
    </row>
    <row r="1072" spans="2:11" ht="15" customHeight="1" x14ac:dyDescent="0.25">
      <c r="B1072" s="111"/>
      <c r="C1072" s="111"/>
      <c r="D1072" s="111"/>
      <c r="E1072" s="111"/>
      <c r="F1072" s="111"/>
      <c r="G1072" s="111"/>
      <c r="H1072" s="111"/>
      <c r="I1072" s="111"/>
      <c r="J1072" s="111"/>
      <c r="K1072" s="111"/>
    </row>
    <row r="1073" spans="2:11" ht="15" customHeight="1" x14ac:dyDescent="0.25">
      <c r="B1073" s="111"/>
      <c r="C1073" s="111"/>
      <c r="D1073" s="111"/>
      <c r="E1073" s="111"/>
      <c r="F1073" s="111"/>
      <c r="G1073" s="111"/>
      <c r="H1073" s="111"/>
      <c r="I1073" s="111"/>
      <c r="J1073" s="111"/>
      <c r="K1073" s="111"/>
    </row>
    <row r="1074" spans="2:11" ht="15" customHeight="1" x14ac:dyDescent="0.25">
      <c r="B1074" s="111"/>
      <c r="C1074" s="111"/>
      <c r="D1074" s="111"/>
      <c r="E1074" s="111"/>
      <c r="F1074" s="111"/>
      <c r="G1074" s="111"/>
      <c r="H1074" s="111"/>
      <c r="I1074" s="111"/>
      <c r="J1074" s="111"/>
      <c r="K1074" s="111"/>
    </row>
    <row r="1075" spans="2:11" ht="15" customHeight="1" x14ac:dyDescent="0.25">
      <c r="B1075" s="111"/>
      <c r="C1075" s="111"/>
      <c r="D1075" s="111"/>
      <c r="E1075" s="111"/>
      <c r="F1075" s="111"/>
      <c r="G1075" s="111"/>
      <c r="H1075" s="111"/>
      <c r="I1075" s="111"/>
      <c r="J1075" s="111"/>
      <c r="K1075" s="111"/>
    </row>
    <row r="1076" spans="2:11" ht="15" customHeight="1" x14ac:dyDescent="0.25">
      <c r="B1076" s="111"/>
      <c r="C1076" s="111"/>
      <c r="D1076" s="111"/>
      <c r="E1076" s="111"/>
      <c r="F1076" s="111"/>
      <c r="G1076" s="111"/>
      <c r="H1076" s="111"/>
      <c r="I1076" s="111"/>
      <c r="J1076" s="111"/>
      <c r="K1076" s="111"/>
    </row>
    <row r="1077" spans="2:11" ht="15" customHeight="1" x14ac:dyDescent="0.25">
      <c r="B1077" s="111"/>
      <c r="C1077" s="111"/>
      <c r="D1077" s="111"/>
      <c r="E1077" s="111"/>
      <c r="F1077" s="111"/>
      <c r="G1077" s="111"/>
      <c r="H1077" s="111"/>
      <c r="I1077" s="111"/>
      <c r="J1077" s="111"/>
      <c r="K1077" s="111"/>
    </row>
    <row r="1078" spans="2:11" ht="15" customHeight="1" x14ac:dyDescent="0.25">
      <c r="B1078" s="111"/>
      <c r="C1078" s="111"/>
      <c r="D1078" s="111"/>
      <c r="E1078" s="111"/>
      <c r="F1078" s="111"/>
      <c r="G1078" s="111"/>
      <c r="H1078" s="111"/>
      <c r="I1078" s="111"/>
      <c r="J1078" s="111"/>
      <c r="K1078" s="111"/>
    </row>
    <row r="1079" spans="2:11" ht="15" customHeight="1" x14ac:dyDescent="0.25">
      <c r="B1079" s="111"/>
      <c r="C1079" s="111"/>
      <c r="D1079" s="111"/>
      <c r="E1079" s="111"/>
      <c r="F1079" s="111"/>
      <c r="G1079" s="111"/>
      <c r="H1079" s="111"/>
      <c r="I1079" s="111"/>
      <c r="J1079" s="111"/>
      <c r="K1079" s="111"/>
    </row>
    <row r="1080" spans="2:11" ht="15" customHeight="1" x14ac:dyDescent="0.25">
      <c r="B1080" s="111"/>
      <c r="C1080" s="111"/>
      <c r="D1080" s="111"/>
      <c r="E1080" s="111"/>
      <c r="F1080" s="111"/>
      <c r="G1080" s="111"/>
      <c r="H1080" s="111"/>
      <c r="I1080" s="111"/>
      <c r="J1080" s="111"/>
      <c r="K1080" s="111"/>
    </row>
    <row r="1081" spans="2:11" ht="15" customHeight="1" x14ac:dyDescent="0.25">
      <c r="B1081" s="111"/>
      <c r="C1081" s="111"/>
      <c r="D1081" s="111"/>
      <c r="E1081" s="111"/>
      <c r="F1081" s="111"/>
      <c r="G1081" s="111"/>
      <c r="H1081" s="111"/>
      <c r="I1081" s="111"/>
      <c r="J1081" s="111"/>
      <c r="K1081" s="111"/>
    </row>
    <row r="1082" spans="2:11" ht="15" customHeight="1" x14ac:dyDescent="0.25">
      <c r="B1082" s="111"/>
      <c r="C1082" s="111"/>
      <c r="D1082" s="111"/>
      <c r="E1082" s="111"/>
      <c r="F1082" s="111"/>
      <c r="G1082" s="111"/>
      <c r="H1082" s="111"/>
      <c r="I1082" s="111"/>
      <c r="J1082" s="111"/>
      <c r="K1082" s="111"/>
    </row>
    <row r="1083" spans="2:11" ht="15" customHeight="1" x14ac:dyDescent="0.25">
      <c r="B1083" s="111"/>
      <c r="C1083" s="111"/>
      <c r="D1083" s="111"/>
      <c r="E1083" s="111"/>
      <c r="F1083" s="111"/>
      <c r="G1083" s="111"/>
      <c r="H1083" s="111"/>
      <c r="I1083" s="111"/>
      <c r="J1083" s="111"/>
      <c r="K1083" s="111"/>
    </row>
    <row r="1084" spans="2:11" ht="15" customHeight="1" x14ac:dyDescent="0.25">
      <c r="B1084" s="111"/>
      <c r="C1084" s="111"/>
      <c r="D1084" s="111"/>
      <c r="E1084" s="111"/>
      <c r="F1084" s="111"/>
      <c r="G1084" s="111"/>
      <c r="H1084" s="111"/>
      <c r="I1084" s="111"/>
      <c r="J1084" s="111"/>
      <c r="K1084" s="111"/>
    </row>
    <row r="1085" spans="2:11" ht="15" customHeight="1" x14ac:dyDescent="0.25">
      <c r="B1085" s="111"/>
      <c r="C1085" s="111"/>
      <c r="D1085" s="111"/>
      <c r="E1085" s="111"/>
      <c r="F1085" s="111"/>
      <c r="G1085" s="111"/>
      <c r="H1085" s="111"/>
      <c r="I1085" s="111"/>
      <c r="J1085" s="111"/>
      <c r="K1085" s="111"/>
    </row>
    <row r="1086" spans="2:11" ht="15" customHeight="1" x14ac:dyDescent="0.25">
      <c r="B1086" s="111"/>
      <c r="C1086" s="111"/>
      <c r="D1086" s="111"/>
      <c r="E1086" s="111"/>
      <c r="F1086" s="111"/>
      <c r="G1086" s="111"/>
      <c r="H1086" s="111"/>
      <c r="I1086" s="111"/>
      <c r="J1086" s="111"/>
      <c r="K1086" s="111"/>
    </row>
    <row r="1087" spans="2:11" ht="15" customHeight="1" x14ac:dyDescent="0.25">
      <c r="B1087" s="111"/>
      <c r="C1087" s="111"/>
      <c r="D1087" s="111"/>
      <c r="E1087" s="111"/>
      <c r="F1087" s="111"/>
      <c r="G1087" s="111"/>
      <c r="H1087" s="111"/>
      <c r="I1087" s="111"/>
      <c r="J1087" s="111"/>
      <c r="K1087" s="111"/>
    </row>
    <row r="1088" spans="2:11" ht="15" customHeight="1" x14ac:dyDescent="0.25">
      <c r="B1088" s="111"/>
      <c r="C1088" s="111"/>
      <c r="D1088" s="111"/>
      <c r="E1088" s="111"/>
      <c r="F1088" s="111"/>
      <c r="G1088" s="111"/>
      <c r="H1088" s="111"/>
      <c r="I1088" s="111"/>
      <c r="J1088" s="111"/>
      <c r="K1088" s="111"/>
    </row>
    <row r="1089" spans="2:11" ht="15" customHeight="1" x14ac:dyDescent="0.25">
      <c r="B1089" s="111"/>
      <c r="C1089" s="111"/>
      <c r="D1089" s="111"/>
      <c r="E1089" s="111"/>
      <c r="F1089" s="111"/>
      <c r="G1089" s="111"/>
      <c r="H1089" s="111"/>
      <c r="I1089" s="111"/>
      <c r="J1089" s="111"/>
      <c r="K1089" s="111"/>
    </row>
    <row r="1090" spans="2:11" ht="15" customHeight="1" x14ac:dyDescent="0.25">
      <c r="B1090" s="111"/>
      <c r="C1090" s="111"/>
      <c r="D1090" s="111"/>
      <c r="E1090" s="111"/>
      <c r="F1090" s="111"/>
      <c r="G1090" s="111"/>
      <c r="H1090" s="111"/>
      <c r="I1090" s="111"/>
      <c r="J1090" s="111"/>
      <c r="K1090" s="111"/>
    </row>
    <row r="1091" spans="2:11" ht="15" customHeight="1" x14ac:dyDescent="0.25">
      <c r="B1091" s="111"/>
      <c r="C1091" s="111"/>
      <c r="D1091" s="111"/>
      <c r="E1091" s="111"/>
      <c r="F1091" s="111"/>
      <c r="G1091" s="111"/>
      <c r="H1091" s="111"/>
      <c r="I1091" s="111"/>
      <c r="J1091" s="111"/>
      <c r="K1091" s="111"/>
    </row>
    <row r="1092" spans="2:11" ht="15" customHeight="1" x14ac:dyDescent="0.25">
      <c r="B1092" s="111"/>
      <c r="C1092" s="111"/>
      <c r="D1092" s="111"/>
      <c r="E1092" s="111"/>
      <c r="F1092" s="111"/>
      <c r="G1092" s="111"/>
      <c r="H1092" s="111"/>
      <c r="I1092" s="111"/>
      <c r="J1092" s="111"/>
      <c r="K1092" s="111"/>
    </row>
    <row r="1093" spans="2:11" ht="15" customHeight="1" x14ac:dyDescent="0.25">
      <c r="B1093" s="111"/>
      <c r="C1093" s="111"/>
      <c r="D1093" s="111"/>
      <c r="E1093" s="111"/>
      <c r="F1093" s="111"/>
      <c r="G1093" s="111"/>
      <c r="H1093" s="111"/>
      <c r="I1093" s="111"/>
      <c r="J1093" s="111"/>
      <c r="K1093" s="111"/>
    </row>
    <row r="1094" spans="2:11" ht="15" customHeight="1" x14ac:dyDescent="0.25">
      <c r="B1094" s="111"/>
      <c r="C1094" s="111"/>
      <c r="D1094" s="111"/>
      <c r="E1094" s="111"/>
      <c r="F1094" s="111"/>
      <c r="G1094" s="111"/>
      <c r="H1094" s="111"/>
      <c r="I1094" s="111"/>
      <c r="J1094" s="111"/>
      <c r="K1094" s="111"/>
    </row>
    <row r="1095" spans="2:11" ht="15" customHeight="1" x14ac:dyDescent="0.25">
      <c r="B1095" s="111"/>
      <c r="C1095" s="111"/>
      <c r="D1095" s="111"/>
      <c r="E1095" s="111"/>
      <c r="F1095" s="111"/>
      <c r="G1095" s="111"/>
      <c r="H1095" s="111"/>
      <c r="I1095" s="111"/>
      <c r="J1095" s="111"/>
      <c r="K1095" s="111"/>
    </row>
  </sheetData>
  <mergeCells count="31">
    <mergeCell ref="K58:K64"/>
    <mergeCell ref="B65:B67"/>
    <mergeCell ref="B76:B104"/>
    <mergeCell ref="A107:A108"/>
    <mergeCell ref="A109:A110"/>
    <mergeCell ref="K8:K15"/>
    <mergeCell ref="B16:B19"/>
    <mergeCell ref="B22:B23"/>
    <mergeCell ref="B25:B56"/>
    <mergeCell ref="A58:A106"/>
    <mergeCell ref="B58:B64"/>
    <mergeCell ref="C58:C64"/>
    <mergeCell ref="D58:D64"/>
    <mergeCell ref="E58:E64"/>
    <mergeCell ref="F58:F64"/>
    <mergeCell ref="A8:A57"/>
    <mergeCell ref="B8:B15"/>
    <mergeCell ref="C8:C15"/>
    <mergeCell ref="D8:D15"/>
    <mergeCell ref="E8:E15"/>
    <mergeCell ref="F8:F15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</mergeCells>
  <pageMargins left="0.70866141732283472" right="0.39370078740157483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ІІ квартал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2018-08-16T09:24:50Z</dcterms:created>
  <dcterms:modified xsi:type="dcterms:W3CDTF">2018-08-16T09:25:15Z</dcterms:modified>
</cp:coreProperties>
</file>