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ЗВІТИ\квартальні\"/>
    </mc:Choice>
  </mc:AlternateContent>
  <bookViews>
    <workbookView xWindow="0" yWindow="0" windowWidth="19200" windowHeight="10905"/>
  </bookViews>
  <sheets>
    <sheet name="І квартал 2018" sheetId="1" r:id="rId1"/>
  </sheets>
  <calcPr calcId="162913"/>
</workbook>
</file>

<file path=xl/calcChain.xml><?xml version="1.0" encoding="utf-8"?>
<calcChain xmlns="http://schemas.openxmlformats.org/spreadsheetml/2006/main">
  <c r="F19" i="1" l="1"/>
  <c r="F18" i="1"/>
  <c r="F17" i="1"/>
  <c r="F16" i="1"/>
  <c r="F57" i="1" l="1"/>
  <c r="K57" i="1" s="1"/>
  <c r="J64" i="1"/>
  <c r="H14" i="1"/>
  <c r="H12" i="1"/>
  <c r="H11" i="1"/>
  <c r="H9" i="1"/>
  <c r="H8" i="1"/>
  <c r="F8" i="1"/>
  <c r="F24" i="1"/>
  <c r="F23" i="1"/>
  <c r="F22" i="1"/>
  <c r="F21" i="1"/>
  <c r="F20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D64" i="1"/>
  <c r="F64" i="1" l="1"/>
  <c r="K8" i="1"/>
  <c r="K64" i="1" s="1"/>
  <c r="H64" i="1"/>
  <c r="C64" i="1"/>
</calcChain>
</file>

<file path=xl/sharedStrings.xml><?xml version="1.0" encoding="utf-8"?>
<sst xmlns="http://schemas.openxmlformats.org/spreadsheetml/2006/main" count="115" uniqueCount="64">
  <si>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</si>
  <si>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</si>
  <si>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</si>
  <si>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</si>
  <si>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</si>
  <si>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</si>
  <si>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Всього отримано благодій- них пожертв, тис. грн.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</si>
  <si>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</si>
  <si>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</si>
  <si>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</si>
  <si>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</si>
  <si>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</si>
  <si>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</si>
  <si>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</si>
  <si>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</si>
  <si>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ІІ
квартал</t>
  </si>
  <si>
    <t>ІІІ
квартал</t>
  </si>
  <si>
    <t>ІV
квартал</t>
  </si>
  <si>
    <t>Всього за рік</t>
  </si>
  <si>
    <t>х</t>
  </si>
  <si>
    <t>КЗ "Херсонська міська клінічна лікарня ім. Є.Є. Карабелеша" за І квартал 2018 року</t>
  </si>
  <si>
    <t>ОБФ "Медицина"</t>
  </si>
  <si>
    <t>Господарчі товари</t>
  </si>
  <si>
    <t>Будівельні матеріали</t>
  </si>
  <si>
    <t>Вузли та деталі</t>
  </si>
  <si>
    <t>Витратні матеріали до комптехніки</t>
  </si>
  <si>
    <t>Господарчий інвентар, вироби текстильні тощо</t>
  </si>
  <si>
    <t>Канцелярські товари, папір</t>
  </si>
  <si>
    <t>М'який інвентар</t>
  </si>
  <si>
    <t>Періодичні видання</t>
  </si>
  <si>
    <t>Електротовари, електрообладнання</t>
  </si>
  <si>
    <t>Паливно-мастильні матеріали та запчастини</t>
  </si>
  <si>
    <t>Бланочна, друкована продукція</t>
  </si>
  <si>
    <t>Миючі засоби</t>
  </si>
  <si>
    <t>Побутова техніка</t>
  </si>
  <si>
    <t>Вогнегасники, предмети протипожежного значення</t>
  </si>
  <si>
    <t>Меблі</t>
  </si>
  <si>
    <t>Продукти харчування</t>
  </si>
  <si>
    <t>Послуги з метрології та стандартизації</t>
  </si>
  <si>
    <t xml:space="preserve">Послуги з монтажу,  технічного  обслуговування і ремонту медичного устаткування   </t>
  </si>
  <si>
    <t xml:space="preserve">Послуги з технічного обслуговування і ремонту конторських, лічильних машин та комп'ютерної техніки </t>
  </si>
  <si>
    <t>Поточний ремонт приміщень, мереж, систем вентиляції</t>
  </si>
  <si>
    <t>Телекомунікаційні послуги</t>
  </si>
  <si>
    <t>Послуги зі страхування</t>
  </si>
  <si>
    <t>Інші послуги (крім комунальних)</t>
  </si>
  <si>
    <t>Комп'ютерна техніка</t>
  </si>
  <si>
    <t>Медичне обладнання</t>
  </si>
  <si>
    <t>Лікарські засоби</t>
  </si>
  <si>
    <t>Витратні матеріали</t>
  </si>
  <si>
    <t>Медичний інструментарій</t>
  </si>
  <si>
    <t>Вироби медичного призначення</t>
  </si>
  <si>
    <t>Інші фармацевтичні препарати</t>
  </si>
  <si>
    <t>Дезинфікуючі розчини</t>
  </si>
  <si>
    <t>Кров та кровозамінники</t>
  </si>
  <si>
    <t>Фізичні особи</t>
  </si>
  <si>
    <t>Херсонська протитуберкульозна поліклініка</t>
  </si>
  <si>
    <t>Лікарські препарати</t>
  </si>
  <si>
    <t>ПАТ НВЦ "Борщагівський ХФЗ"</t>
  </si>
  <si>
    <t>ППО КЗ "ХМКЛ ім.Є.Є. Карабелеша"</t>
  </si>
  <si>
    <t>Рентгенплівка</t>
  </si>
  <si>
    <t>Господарчий івентар</t>
  </si>
  <si>
    <t>Херсонський обласний центр профілактики та боротьби зі СНІДом</t>
  </si>
  <si>
    <t>Лікарські перпарати</t>
  </si>
  <si>
    <t>І          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</si>
</sst>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7" x14ac:knownFonts="1">
    <font>
      <sz val="11"/>
      <color rgb="FF333333"/>
      <name val="Calibri"/>
    </font>
    <font>
      <b/>
      <sz val="14"/>
      <color rgb="FF000000"/>
      <name val="Times New Roman"/>
    </font>
    <font>
      <b/>
      <sz val="14"/>
      <name val="Times New Roman"/>
    </font>
    <font>
      <b/>
      <u/>
      <sz val="14"/>
      <color rgb="FF000000"/>
      <name val="Times New Roman"/>
    </font>
    <font>
      <sz val="10"/>
      <color rgb="FF000000"/>
      <name val="Times New Roman"/>
    </font>
    <font>
      <b/>
      <sz val="9"/>
      <name val="Times New Roman"/>
    </font>
    <font>
      <sz val="11"/>
      <name val="Calibri"/>
    </font>
    <font>
      <b/>
      <sz val="9"/>
      <color rgb="FF000000"/>
      <name val="Times New Roman"/>
    </font>
    <font>
      <b/>
      <sz val="10"/>
      <name val="Times New Roman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shrinkToFit="1"/>
    </xf>
    <xf numFmtId="164" fontId="7" fillId="0" borderId="6" xfId="0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65" fontId="15" fillId="0" borderId="8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shrinkToFit="1"/>
    </xf>
    <xf numFmtId="165" fontId="4" fillId="0" borderId="8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shrinkToFit="1"/>
    </xf>
    <xf numFmtId="165" fontId="6" fillId="0" borderId="8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center" vertical="top" shrinkToFit="1"/>
    </xf>
    <xf numFmtId="0" fontId="1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165" fontId="7" fillId="0" borderId="6" xfId="0" applyNumberFormat="1" applyFont="1" applyBorder="1" applyAlignment="1">
      <alignment horizontal="center" vertical="top" shrinkToFit="1"/>
    </xf>
    <xf numFmtId="0" fontId="16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"/>
  <sheetViews>
    <sheetView tabSelected="1" topLeftCell="A46" workbookViewId="0">
      <selection activeCell="H68" sqref="H68"/>
    </sheetView>
  </sheetViews>
  <sheetFormatPr defaultColWidth="14.42578125" defaultRowHeight="15" customHeight="1" x14ac:dyDescent="0.25"/>
  <cols>
    <col min="1" max="1" width="8.42578125" customWidth="1"/>
    <col min="2" max="2" width="16.85546875" customWidth="1"/>
    <col min="3" max="3" width="8.5703125" customWidth="1"/>
    <col min="4" max="4" width="9.5703125" customWidth="1"/>
    <col min="5" max="5" width="19.7109375" customWidth="1"/>
    <col min="6" max="6" width="10" customWidth="1"/>
    <col min="7" max="7" width="10.42578125" customWidth="1"/>
    <col min="8" max="8" width="8.140625" customWidth="1"/>
    <col min="9" max="9" width="16.7109375" customWidth="1"/>
    <col min="10" max="10" width="7.28515625" customWidth="1"/>
    <col min="11" max="11" width="10.42578125" customWidth="1"/>
    <col min="12" max="20" width="6.42578125" customWidth="1"/>
    <col min="21" max="25" width="8" customWidth="1"/>
  </cols>
  <sheetData>
    <row r="1" spans="1:11" ht="12.7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7.25" customHeight="1" x14ac:dyDescent="0.25">
      <c r="A2" s="48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customHeight="1" x14ac:dyDescent="0.25">
      <c r="A3" s="49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.75" customHeight="1" x14ac:dyDescent="0.25">
      <c r="A4" s="50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 customHeight="1" x14ac:dyDescent="0.25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 x14ac:dyDescent="0.25">
      <c r="A6" s="51" t="s">
        <v>3</v>
      </c>
      <c r="B6" s="51" t="s">
        <v>4</v>
      </c>
      <c r="C6" s="43" t="s">
        <v>5</v>
      </c>
      <c r="D6" s="44"/>
      <c r="E6" s="45"/>
      <c r="F6" s="51" t="s">
        <v>6</v>
      </c>
      <c r="G6" s="43" t="s">
        <v>7</v>
      </c>
      <c r="H6" s="44"/>
      <c r="I6" s="44"/>
      <c r="J6" s="45"/>
      <c r="K6" s="51" t="s">
        <v>8</v>
      </c>
    </row>
    <row r="7" spans="1:11" ht="78" customHeight="1" x14ac:dyDescent="0.25">
      <c r="A7" s="52"/>
      <c r="B7" s="52"/>
      <c r="C7" s="35" t="s">
        <v>9</v>
      </c>
      <c r="D7" s="35" t="s">
        <v>10</v>
      </c>
      <c r="E7" s="35" t="s">
        <v>11</v>
      </c>
      <c r="F7" s="52"/>
      <c r="G7" s="35" t="s">
        <v>12</v>
      </c>
      <c r="H7" s="35" t="s">
        <v>13</v>
      </c>
      <c r="I7" s="35" t="s">
        <v>14</v>
      </c>
      <c r="J7" s="35" t="s">
        <v>13</v>
      </c>
      <c r="K7" s="52"/>
    </row>
    <row r="8" spans="1:11" s="9" customFormat="1" ht="13.5" customHeight="1" x14ac:dyDescent="0.25">
      <c r="A8" s="69" t="s">
        <v>63</v>
      </c>
      <c r="B8" s="58" t="s">
        <v>54</v>
      </c>
      <c r="C8" s="39">
        <v>454</v>
      </c>
      <c r="D8" s="38"/>
      <c r="E8" s="38"/>
      <c r="F8" s="36">
        <f>C8+D8</f>
        <v>454</v>
      </c>
      <c r="G8" s="21">
        <v>2210</v>
      </c>
      <c r="H8" s="26">
        <f>26.4+87.7</f>
        <v>114.1</v>
      </c>
      <c r="I8" s="21"/>
      <c r="J8" s="21"/>
      <c r="K8" s="36">
        <f>F8-J8-J9-J10-J11-J12-J14-J15-H8-H9-H10-H11-H12-H14-H15-H13</f>
        <v>124.89999999999999</v>
      </c>
    </row>
    <row r="9" spans="1:11" s="9" customFormat="1" ht="13.5" customHeight="1" x14ac:dyDescent="0.25">
      <c r="A9" s="69"/>
      <c r="B9" s="58"/>
      <c r="C9" s="39"/>
      <c r="D9" s="38"/>
      <c r="E9" s="38"/>
      <c r="F9" s="36"/>
      <c r="G9" s="21">
        <v>2220</v>
      </c>
      <c r="H9" s="26">
        <f>42.1+54.9</f>
        <v>97</v>
      </c>
      <c r="I9" s="21"/>
      <c r="J9" s="21"/>
      <c r="K9" s="36"/>
    </row>
    <row r="10" spans="1:11" s="9" customFormat="1" ht="13.5" customHeight="1" x14ac:dyDescent="0.25">
      <c r="A10" s="69"/>
      <c r="B10" s="58"/>
      <c r="C10" s="39"/>
      <c r="D10" s="38"/>
      <c r="E10" s="38"/>
      <c r="F10" s="36"/>
      <c r="G10" s="21">
        <v>2230</v>
      </c>
      <c r="H10" s="26"/>
      <c r="I10" s="21"/>
      <c r="J10" s="21"/>
      <c r="K10" s="36"/>
    </row>
    <row r="11" spans="1:11" s="9" customFormat="1" ht="13.5" customHeight="1" x14ac:dyDescent="0.25">
      <c r="A11" s="69"/>
      <c r="B11" s="59"/>
      <c r="C11" s="40"/>
      <c r="D11" s="41"/>
      <c r="E11" s="42"/>
      <c r="F11" s="37"/>
      <c r="G11" s="21">
        <v>2240</v>
      </c>
      <c r="H11" s="26">
        <f>19.4+89.3</f>
        <v>108.69999999999999</v>
      </c>
      <c r="I11" s="21"/>
      <c r="J11" s="21"/>
      <c r="K11" s="37"/>
    </row>
    <row r="12" spans="1:11" s="9" customFormat="1" ht="13.5" customHeight="1" x14ac:dyDescent="0.25">
      <c r="A12" s="69"/>
      <c r="B12" s="59"/>
      <c r="C12" s="40"/>
      <c r="D12" s="41"/>
      <c r="E12" s="42"/>
      <c r="F12" s="37"/>
      <c r="G12" s="21">
        <v>2250</v>
      </c>
      <c r="H12" s="26">
        <f>4.8+0.7</f>
        <v>5.5</v>
      </c>
      <c r="I12" s="21"/>
      <c r="J12" s="21"/>
      <c r="K12" s="37"/>
    </row>
    <row r="13" spans="1:11" s="9" customFormat="1" ht="13.5" customHeight="1" x14ac:dyDescent="0.25">
      <c r="A13" s="69"/>
      <c r="B13" s="59"/>
      <c r="C13" s="40"/>
      <c r="D13" s="41"/>
      <c r="E13" s="42"/>
      <c r="F13" s="37"/>
      <c r="G13" s="21">
        <v>2282</v>
      </c>
      <c r="H13" s="26">
        <v>0.3</v>
      </c>
      <c r="I13" s="21"/>
      <c r="J13" s="21"/>
      <c r="K13" s="37"/>
    </row>
    <row r="14" spans="1:11" s="9" customFormat="1" ht="13.5" customHeight="1" x14ac:dyDescent="0.25">
      <c r="A14" s="69"/>
      <c r="B14" s="59"/>
      <c r="C14" s="40"/>
      <c r="D14" s="41"/>
      <c r="E14" s="42"/>
      <c r="F14" s="37"/>
      <c r="G14" s="21">
        <v>2710</v>
      </c>
      <c r="H14" s="26">
        <f>1.2+2.3</f>
        <v>3.5</v>
      </c>
      <c r="I14" s="21"/>
      <c r="J14" s="21"/>
      <c r="K14" s="37"/>
    </row>
    <row r="15" spans="1:11" s="9" customFormat="1" ht="13.5" customHeight="1" x14ac:dyDescent="0.25">
      <c r="A15" s="69"/>
      <c r="B15" s="59"/>
      <c r="C15" s="40"/>
      <c r="D15" s="41"/>
      <c r="E15" s="42"/>
      <c r="F15" s="37"/>
      <c r="G15" s="21">
        <v>3110</v>
      </c>
      <c r="H15" s="26"/>
      <c r="I15" s="21"/>
      <c r="J15" s="21"/>
      <c r="K15" s="37"/>
    </row>
    <row r="16" spans="1:11" s="11" customFormat="1" ht="13.5" customHeight="1" x14ac:dyDescent="0.25">
      <c r="A16" s="69"/>
      <c r="B16" s="59" t="s">
        <v>54</v>
      </c>
      <c r="C16" s="28"/>
      <c r="D16" s="29">
        <v>18.2</v>
      </c>
      <c r="E16" s="30" t="s">
        <v>34</v>
      </c>
      <c r="F16" s="17">
        <f t="shared" ref="F16:F19" si="0">C16+D16</f>
        <v>18.2</v>
      </c>
      <c r="G16" s="21"/>
      <c r="H16" s="21"/>
      <c r="I16" s="30" t="s">
        <v>34</v>
      </c>
      <c r="J16" s="29">
        <v>18.2</v>
      </c>
      <c r="K16" s="28"/>
    </row>
    <row r="17" spans="1:11" s="11" customFormat="1" ht="13.5" customHeight="1" x14ac:dyDescent="0.25">
      <c r="A17" s="69"/>
      <c r="B17" s="59"/>
      <c r="C17" s="28"/>
      <c r="D17" s="29">
        <v>3.9</v>
      </c>
      <c r="E17" s="30" t="s">
        <v>23</v>
      </c>
      <c r="F17" s="17">
        <f t="shared" si="0"/>
        <v>3.9</v>
      </c>
      <c r="G17" s="21"/>
      <c r="H17" s="21"/>
      <c r="I17" s="30" t="s">
        <v>23</v>
      </c>
      <c r="J17" s="29">
        <v>3.9</v>
      </c>
      <c r="K17" s="28"/>
    </row>
    <row r="18" spans="1:11" s="11" customFormat="1" ht="44.25" customHeight="1" x14ac:dyDescent="0.25">
      <c r="A18" s="69"/>
      <c r="B18" s="59"/>
      <c r="C18" s="28"/>
      <c r="D18" s="29">
        <v>1.9</v>
      </c>
      <c r="E18" s="27" t="s">
        <v>35</v>
      </c>
      <c r="F18" s="17">
        <f t="shared" si="0"/>
        <v>1.9</v>
      </c>
      <c r="G18" s="21"/>
      <c r="H18" s="21"/>
      <c r="I18" s="27" t="s">
        <v>35</v>
      </c>
      <c r="J18" s="29">
        <v>1.9</v>
      </c>
      <c r="K18" s="28"/>
    </row>
    <row r="19" spans="1:11" s="11" customFormat="1" ht="13.5" customHeight="1" x14ac:dyDescent="0.25">
      <c r="A19" s="69"/>
      <c r="B19" s="59"/>
      <c r="C19" s="28"/>
      <c r="D19" s="29">
        <v>0.9</v>
      </c>
      <c r="E19" s="10" t="s">
        <v>45</v>
      </c>
      <c r="F19" s="17">
        <f t="shared" si="0"/>
        <v>0.9</v>
      </c>
      <c r="G19" s="21"/>
      <c r="H19" s="21"/>
      <c r="I19" s="10" t="s">
        <v>45</v>
      </c>
      <c r="J19" s="29">
        <v>0.9</v>
      </c>
      <c r="K19" s="28"/>
    </row>
    <row r="20" spans="1:11" s="11" customFormat="1" ht="33.75" customHeight="1" x14ac:dyDescent="0.25">
      <c r="A20" s="69"/>
      <c r="B20" s="18" t="s">
        <v>55</v>
      </c>
      <c r="C20" s="16"/>
      <c r="D20" s="19">
        <v>49.3</v>
      </c>
      <c r="E20" s="20" t="s">
        <v>56</v>
      </c>
      <c r="F20" s="17">
        <f>C20+D20</f>
        <v>49.3</v>
      </c>
      <c r="G20" s="21"/>
      <c r="H20" s="21"/>
      <c r="I20" s="20" t="s">
        <v>56</v>
      </c>
      <c r="J20" s="19">
        <v>49.3</v>
      </c>
      <c r="K20" s="16"/>
    </row>
    <row r="21" spans="1:11" s="11" customFormat="1" ht="21.75" customHeight="1" x14ac:dyDescent="0.25">
      <c r="A21" s="69"/>
      <c r="B21" s="18" t="s">
        <v>57</v>
      </c>
      <c r="C21" s="16"/>
      <c r="D21" s="19">
        <v>4.5999999999999996</v>
      </c>
      <c r="E21" s="20" t="s">
        <v>56</v>
      </c>
      <c r="F21" s="17">
        <f>C21+D21</f>
        <v>4.5999999999999996</v>
      </c>
      <c r="G21" s="21"/>
      <c r="H21" s="21"/>
      <c r="I21" s="20" t="s">
        <v>56</v>
      </c>
      <c r="J21" s="19">
        <v>4.5999999999999996</v>
      </c>
      <c r="K21" s="16"/>
    </row>
    <row r="22" spans="1:11" s="11" customFormat="1" ht="14.25" customHeight="1" x14ac:dyDescent="0.25">
      <c r="A22" s="69"/>
      <c r="B22" s="57" t="s">
        <v>58</v>
      </c>
      <c r="C22" s="16"/>
      <c r="D22" s="19">
        <v>7.5</v>
      </c>
      <c r="E22" s="20" t="s">
        <v>59</v>
      </c>
      <c r="F22" s="17">
        <f>C22+D22</f>
        <v>7.5</v>
      </c>
      <c r="G22" s="21"/>
      <c r="H22" s="21"/>
      <c r="I22" s="20" t="s">
        <v>59</v>
      </c>
      <c r="J22" s="19">
        <v>7.5</v>
      </c>
      <c r="K22" s="16"/>
    </row>
    <row r="23" spans="1:11" s="11" customFormat="1" ht="12.75" customHeight="1" x14ac:dyDescent="0.25">
      <c r="A23" s="69"/>
      <c r="B23" s="57"/>
      <c r="C23" s="16"/>
      <c r="D23" s="23">
        <v>1.8</v>
      </c>
      <c r="E23" s="33" t="s">
        <v>60</v>
      </c>
      <c r="F23" s="17">
        <f>C23+D23</f>
        <v>1.8</v>
      </c>
      <c r="G23" s="21"/>
      <c r="H23" s="21"/>
      <c r="I23" s="33" t="s">
        <v>60</v>
      </c>
      <c r="J23" s="23">
        <v>1.8</v>
      </c>
      <c r="K23" s="16"/>
    </row>
    <row r="24" spans="1:11" s="11" customFormat="1" ht="34.5" customHeight="1" x14ac:dyDescent="0.25">
      <c r="A24" s="69"/>
      <c r="B24" s="18" t="s">
        <v>61</v>
      </c>
      <c r="C24" s="16"/>
      <c r="D24" s="34">
        <v>249.6</v>
      </c>
      <c r="E24" s="20" t="s">
        <v>62</v>
      </c>
      <c r="F24" s="17">
        <f>C24+D24</f>
        <v>249.6</v>
      </c>
      <c r="G24" s="21"/>
      <c r="H24" s="21"/>
      <c r="I24" s="20" t="s">
        <v>62</v>
      </c>
      <c r="J24" s="34">
        <v>249.6</v>
      </c>
      <c r="K24" s="16"/>
    </row>
    <row r="25" spans="1:11" s="7" customFormat="1" ht="13.5" customHeight="1" x14ac:dyDescent="0.25">
      <c r="A25" s="69"/>
      <c r="B25" s="57" t="s">
        <v>21</v>
      </c>
      <c r="C25" s="16"/>
      <c r="D25" s="19">
        <v>17.8</v>
      </c>
      <c r="E25" s="10" t="s">
        <v>22</v>
      </c>
      <c r="F25" s="17">
        <f>C25+D25</f>
        <v>17.8</v>
      </c>
      <c r="G25" s="21"/>
      <c r="H25" s="21"/>
      <c r="I25" s="10" t="s">
        <v>22</v>
      </c>
      <c r="J25" s="19">
        <v>17.8</v>
      </c>
      <c r="K25" s="16"/>
    </row>
    <row r="26" spans="1:11" ht="13.5" customHeight="1" x14ac:dyDescent="0.25">
      <c r="A26" s="69"/>
      <c r="B26" s="57"/>
      <c r="C26" s="16"/>
      <c r="D26" s="19">
        <v>44.2</v>
      </c>
      <c r="E26" s="10" t="s">
        <v>23</v>
      </c>
      <c r="F26" s="17">
        <f t="shared" ref="F26:F56" si="1">C26+D26</f>
        <v>44.2</v>
      </c>
      <c r="G26" s="21"/>
      <c r="H26" s="21"/>
      <c r="I26" s="10" t="s">
        <v>23</v>
      </c>
      <c r="J26" s="19">
        <v>44.2</v>
      </c>
      <c r="K26" s="16"/>
    </row>
    <row r="27" spans="1:11" ht="13.5" customHeight="1" x14ac:dyDescent="0.25">
      <c r="A27" s="69"/>
      <c r="B27" s="57"/>
      <c r="C27" s="16"/>
      <c r="D27" s="19">
        <v>4.5999999999999996</v>
      </c>
      <c r="E27" s="10" t="s">
        <v>24</v>
      </c>
      <c r="F27" s="17">
        <f t="shared" si="1"/>
        <v>4.5999999999999996</v>
      </c>
      <c r="G27" s="21"/>
      <c r="H27" s="21"/>
      <c r="I27" s="10" t="s">
        <v>24</v>
      </c>
      <c r="J27" s="19">
        <v>4.5999999999999996</v>
      </c>
      <c r="K27" s="16"/>
    </row>
    <row r="28" spans="1:11" ht="19.5" customHeight="1" x14ac:dyDescent="0.25">
      <c r="A28" s="69"/>
      <c r="B28" s="57"/>
      <c r="C28" s="16"/>
      <c r="D28" s="19">
        <v>5.6</v>
      </c>
      <c r="E28" s="10" t="s">
        <v>25</v>
      </c>
      <c r="F28" s="17">
        <f t="shared" si="1"/>
        <v>5.6</v>
      </c>
      <c r="G28" s="21"/>
      <c r="H28" s="21"/>
      <c r="I28" s="10" t="s">
        <v>25</v>
      </c>
      <c r="J28" s="19">
        <v>5.6</v>
      </c>
      <c r="K28" s="16"/>
    </row>
    <row r="29" spans="1:11" ht="22.5" customHeight="1" x14ac:dyDescent="0.25">
      <c r="A29" s="69"/>
      <c r="B29" s="57"/>
      <c r="C29" s="16"/>
      <c r="D29" s="19">
        <v>5.6</v>
      </c>
      <c r="E29" s="10" t="s">
        <v>26</v>
      </c>
      <c r="F29" s="17">
        <f t="shared" si="1"/>
        <v>5.6</v>
      </c>
      <c r="G29" s="21"/>
      <c r="H29" s="21"/>
      <c r="I29" s="10" t="s">
        <v>26</v>
      </c>
      <c r="J29" s="19">
        <v>5.6</v>
      </c>
      <c r="K29" s="16"/>
    </row>
    <row r="30" spans="1:11" ht="21.75" customHeight="1" x14ac:dyDescent="0.25">
      <c r="A30" s="69"/>
      <c r="B30" s="57"/>
      <c r="C30" s="16"/>
      <c r="D30" s="19">
        <v>19.100000000000001</v>
      </c>
      <c r="E30" s="10" t="s">
        <v>27</v>
      </c>
      <c r="F30" s="17">
        <f t="shared" si="1"/>
        <v>19.100000000000001</v>
      </c>
      <c r="G30" s="21"/>
      <c r="H30" s="21"/>
      <c r="I30" s="10" t="s">
        <v>27</v>
      </c>
      <c r="J30" s="19">
        <v>19.100000000000001</v>
      </c>
      <c r="K30" s="16"/>
    </row>
    <row r="31" spans="1:11" ht="13.5" customHeight="1" x14ac:dyDescent="0.25">
      <c r="A31" s="69"/>
      <c r="B31" s="57"/>
      <c r="C31" s="16"/>
      <c r="D31" s="19">
        <v>13.7</v>
      </c>
      <c r="E31" s="10" t="s">
        <v>28</v>
      </c>
      <c r="F31" s="17">
        <f t="shared" si="1"/>
        <v>13.7</v>
      </c>
      <c r="G31" s="21"/>
      <c r="H31" s="21"/>
      <c r="I31" s="10" t="s">
        <v>28</v>
      </c>
      <c r="J31" s="19">
        <v>13.7</v>
      </c>
      <c r="K31" s="16"/>
    </row>
    <row r="32" spans="1:11" ht="13.5" customHeight="1" x14ac:dyDescent="0.25">
      <c r="A32" s="69"/>
      <c r="B32" s="57"/>
      <c r="C32" s="16"/>
      <c r="D32" s="19">
        <v>7.8</v>
      </c>
      <c r="E32" s="10" t="s">
        <v>29</v>
      </c>
      <c r="F32" s="17">
        <f t="shared" si="1"/>
        <v>7.8</v>
      </c>
      <c r="G32" s="21"/>
      <c r="H32" s="21"/>
      <c r="I32" s="10" t="s">
        <v>29</v>
      </c>
      <c r="J32" s="19">
        <v>7.8</v>
      </c>
      <c r="K32" s="16"/>
    </row>
    <row r="33" spans="1:11" ht="21" customHeight="1" x14ac:dyDescent="0.25">
      <c r="A33" s="69"/>
      <c r="B33" s="57"/>
      <c r="C33" s="16"/>
      <c r="D33" s="19">
        <v>11.7</v>
      </c>
      <c r="E33" s="10" t="s">
        <v>30</v>
      </c>
      <c r="F33" s="17">
        <f t="shared" si="1"/>
        <v>11.7</v>
      </c>
      <c r="G33" s="21"/>
      <c r="H33" s="21"/>
      <c r="I33" s="10" t="s">
        <v>30</v>
      </c>
      <c r="J33" s="19">
        <v>11.7</v>
      </c>
      <c r="K33" s="16"/>
    </row>
    <row r="34" spans="1:11" ht="32.25" customHeight="1" x14ac:dyDescent="0.25">
      <c r="A34" s="69"/>
      <c r="B34" s="57"/>
      <c r="C34" s="16"/>
      <c r="D34" s="19">
        <v>20.2</v>
      </c>
      <c r="E34" s="10" t="s">
        <v>31</v>
      </c>
      <c r="F34" s="17">
        <f t="shared" si="1"/>
        <v>20.2</v>
      </c>
      <c r="G34" s="21"/>
      <c r="H34" s="21"/>
      <c r="I34" s="10" t="s">
        <v>31</v>
      </c>
      <c r="J34" s="19">
        <v>20.2</v>
      </c>
      <c r="K34" s="16"/>
    </row>
    <row r="35" spans="1:11" ht="21" customHeight="1" x14ac:dyDescent="0.25">
      <c r="A35" s="69"/>
      <c r="B35" s="57"/>
      <c r="C35" s="16"/>
      <c r="D35" s="19">
        <v>14.4</v>
      </c>
      <c r="E35" s="10" t="s">
        <v>32</v>
      </c>
      <c r="F35" s="17">
        <f t="shared" si="1"/>
        <v>14.4</v>
      </c>
      <c r="G35" s="21"/>
      <c r="H35" s="21"/>
      <c r="I35" s="10" t="s">
        <v>32</v>
      </c>
      <c r="J35" s="19">
        <v>14.4</v>
      </c>
      <c r="K35" s="16"/>
    </row>
    <row r="36" spans="1:11" ht="13.5" customHeight="1" x14ac:dyDescent="0.25">
      <c r="A36" s="69"/>
      <c r="B36" s="57"/>
      <c r="C36" s="16"/>
      <c r="D36" s="19">
        <v>3.9</v>
      </c>
      <c r="E36" s="10" t="s">
        <v>33</v>
      </c>
      <c r="F36" s="17">
        <f t="shared" si="1"/>
        <v>3.9</v>
      </c>
      <c r="G36" s="21"/>
      <c r="H36" s="21"/>
      <c r="I36" s="10" t="s">
        <v>33</v>
      </c>
      <c r="J36" s="19">
        <v>3.9</v>
      </c>
      <c r="K36" s="16"/>
    </row>
    <row r="37" spans="1:11" ht="13.5" customHeight="1" x14ac:dyDescent="0.25">
      <c r="A37" s="69"/>
      <c r="B37" s="57"/>
      <c r="C37" s="16"/>
      <c r="D37" s="19">
        <v>9.5</v>
      </c>
      <c r="E37" s="10" t="s">
        <v>34</v>
      </c>
      <c r="F37" s="17">
        <f t="shared" si="1"/>
        <v>9.5</v>
      </c>
      <c r="G37" s="21"/>
      <c r="H37" s="21"/>
      <c r="I37" s="10" t="s">
        <v>34</v>
      </c>
      <c r="J37" s="19">
        <v>9.5</v>
      </c>
      <c r="K37" s="16"/>
    </row>
    <row r="38" spans="1:11" ht="44.25" customHeight="1" x14ac:dyDescent="0.25">
      <c r="A38" s="69"/>
      <c r="B38" s="57"/>
      <c r="C38" s="16"/>
      <c r="D38" s="19">
        <v>13.1</v>
      </c>
      <c r="E38" s="10" t="s">
        <v>35</v>
      </c>
      <c r="F38" s="17">
        <f t="shared" si="1"/>
        <v>13.1</v>
      </c>
      <c r="G38" s="21"/>
      <c r="H38" s="21"/>
      <c r="I38" s="10" t="s">
        <v>35</v>
      </c>
      <c r="J38" s="19">
        <v>13.1</v>
      </c>
      <c r="K38" s="16"/>
    </row>
    <row r="39" spans="1:11" ht="13.5" customHeight="1" x14ac:dyDescent="0.25">
      <c r="A39" s="69"/>
      <c r="B39" s="57"/>
      <c r="C39" s="16"/>
      <c r="D39" s="19">
        <v>6.3</v>
      </c>
      <c r="E39" s="10" t="s">
        <v>37</v>
      </c>
      <c r="F39" s="17">
        <f t="shared" si="1"/>
        <v>6.3</v>
      </c>
      <c r="G39" s="21"/>
      <c r="H39" s="21"/>
      <c r="I39" s="10" t="s">
        <v>37</v>
      </c>
      <c r="J39" s="19">
        <v>6.3</v>
      </c>
      <c r="K39" s="16"/>
    </row>
    <row r="40" spans="1:11" ht="21" customHeight="1" x14ac:dyDescent="0.25">
      <c r="A40" s="69"/>
      <c r="B40" s="57"/>
      <c r="C40" s="16"/>
      <c r="D40" s="19">
        <v>10</v>
      </c>
      <c r="E40" s="10" t="s">
        <v>38</v>
      </c>
      <c r="F40" s="17">
        <f t="shared" si="1"/>
        <v>10</v>
      </c>
      <c r="G40" s="21"/>
      <c r="H40" s="21"/>
      <c r="I40" s="10" t="s">
        <v>38</v>
      </c>
      <c r="J40" s="19">
        <v>10</v>
      </c>
      <c r="K40" s="16"/>
    </row>
    <row r="41" spans="1:11" ht="21" customHeight="1" x14ac:dyDescent="0.25">
      <c r="A41" s="69"/>
      <c r="B41" s="57"/>
      <c r="C41" s="16"/>
      <c r="D41" s="19">
        <v>3.3</v>
      </c>
      <c r="E41" s="31" t="s">
        <v>39</v>
      </c>
      <c r="F41" s="17">
        <f t="shared" si="1"/>
        <v>3.3</v>
      </c>
      <c r="G41" s="21"/>
      <c r="H41" s="21"/>
      <c r="I41" s="31" t="s">
        <v>39</v>
      </c>
      <c r="J41" s="19">
        <v>3.3</v>
      </c>
      <c r="K41" s="16"/>
    </row>
    <row r="42" spans="1:11" ht="22.5" customHeight="1" x14ac:dyDescent="0.25">
      <c r="A42" s="69"/>
      <c r="B42" s="57"/>
      <c r="C42" s="16"/>
      <c r="D42" s="19">
        <v>1.3</v>
      </c>
      <c r="E42" s="31" t="s">
        <v>40</v>
      </c>
      <c r="F42" s="17">
        <f t="shared" si="1"/>
        <v>1.3</v>
      </c>
      <c r="G42" s="21"/>
      <c r="H42" s="21"/>
      <c r="I42" s="31" t="s">
        <v>40</v>
      </c>
      <c r="J42" s="19">
        <v>1.3</v>
      </c>
      <c r="K42" s="16"/>
    </row>
    <row r="43" spans="1:11" ht="34.5" customHeight="1" x14ac:dyDescent="0.25">
      <c r="A43" s="69"/>
      <c r="B43" s="57"/>
      <c r="C43" s="16"/>
      <c r="D43" s="19">
        <v>6.5</v>
      </c>
      <c r="E43" s="10" t="s">
        <v>41</v>
      </c>
      <c r="F43" s="17">
        <f t="shared" si="1"/>
        <v>6.5</v>
      </c>
      <c r="G43" s="21"/>
      <c r="H43" s="21"/>
      <c r="I43" s="10" t="s">
        <v>41</v>
      </c>
      <c r="J43" s="19">
        <v>6.5</v>
      </c>
      <c r="K43" s="16"/>
    </row>
    <row r="44" spans="1:11" ht="19.5" customHeight="1" x14ac:dyDescent="0.25">
      <c r="A44" s="69"/>
      <c r="B44" s="57"/>
      <c r="C44" s="16"/>
      <c r="D44" s="19">
        <v>1.1000000000000001</v>
      </c>
      <c r="E44" s="10" t="s">
        <v>42</v>
      </c>
      <c r="F44" s="17">
        <f t="shared" si="1"/>
        <v>1.1000000000000001</v>
      </c>
      <c r="G44" s="21"/>
      <c r="H44" s="21"/>
      <c r="I44" s="10" t="s">
        <v>42</v>
      </c>
      <c r="J44" s="19">
        <v>1.1000000000000001</v>
      </c>
      <c r="K44" s="16"/>
    </row>
    <row r="45" spans="1:11" ht="13.5" customHeight="1" x14ac:dyDescent="0.25">
      <c r="A45" s="69"/>
      <c r="B45" s="57"/>
      <c r="C45" s="16"/>
      <c r="D45" s="19">
        <v>4.9000000000000004</v>
      </c>
      <c r="E45" s="32" t="s">
        <v>43</v>
      </c>
      <c r="F45" s="17">
        <f t="shared" si="1"/>
        <v>4.9000000000000004</v>
      </c>
      <c r="G45" s="21"/>
      <c r="H45" s="21"/>
      <c r="I45" s="32" t="s">
        <v>43</v>
      </c>
      <c r="J45" s="19">
        <v>4.9000000000000004</v>
      </c>
      <c r="K45" s="16"/>
    </row>
    <row r="46" spans="1:11" ht="26.25" customHeight="1" x14ac:dyDescent="0.25">
      <c r="A46" s="69"/>
      <c r="B46" s="57"/>
      <c r="C46" s="16"/>
      <c r="D46" s="19">
        <v>110.2</v>
      </c>
      <c r="E46" s="10" t="s">
        <v>44</v>
      </c>
      <c r="F46" s="17">
        <f t="shared" si="1"/>
        <v>110.2</v>
      </c>
      <c r="G46" s="21"/>
      <c r="H46" s="21"/>
      <c r="I46" s="10" t="s">
        <v>44</v>
      </c>
      <c r="J46" s="19">
        <v>110.2</v>
      </c>
      <c r="K46" s="16"/>
    </row>
    <row r="47" spans="1:11" ht="13.5" customHeight="1" x14ac:dyDescent="0.25">
      <c r="A47" s="69"/>
      <c r="B47" s="57"/>
      <c r="C47" s="16"/>
      <c r="D47" s="19">
        <v>32.200000000000003</v>
      </c>
      <c r="E47" s="10" t="s">
        <v>36</v>
      </c>
      <c r="F47" s="17">
        <f t="shared" si="1"/>
        <v>32.200000000000003</v>
      </c>
      <c r="G47" s="21"/>
      <c r="H47" s="21"/>
      <c r="I47" s="10" t="s">
        <v>36</v>
      </c>
      <c r="J47" s="19">
        <v>32.200000000000003</v>
      </c>
      <c r="K47" s="16"/>
    </row>
    <row r="48" spans="1:11" ht="13.5" customHeight="1" x14ac:dyDescent="0.25">
      <c r="A48" s="69"/>
      <c r="B48" s="57"/>
      <c r="C48" s="16"/>
      <c r="D48" s="19">
        <v>22.3</v>
      </c>
      <c r="E48" s="10" t="s">
        <v>45</v>
      </c>
      <c r="F48" s="17">
        <f t="shared" si="1"/>
        <v>22.3</v>
      </c>
      <c r="G48" s="21"/>
      <c r="H48" s="21"/>
      <c r="I48" s="10" t="s">
        <v>45</v>
      </c>
      <c r="J48" s="19">
        <v>22.3</v>
      </c>
      <c r="K48" s="16"/>
    </row>
    <row r="49" spans="1:11" ht="13.5" customHeight="1" x14ac:dyDescent="0.25">
      <c r="A49" s="69"/>
      <c r="B49" s="57"/>
      <c r="C49" s="16"/>
      <c r="D49" s="19">
        <v>161.80000000000001</v>
      </c>
      <c r="E49" s="10" t="s">
        <v>46</v>
      </c>
      <c r="F49" s="17">
        <f t="shared" si="1"/>
        <v>161.80000000000001</v>
      </c>
      <c r="G49" s="21"/>
      <c r="H49" s="21"/>
      <c r="I49" s="10" t="s">
        <v>46</v>
      </c>
      <c r="J49" s="19">
        <v>161.80000000000001</v>
      </c>
      <c r="K49" s="16"/>
    </row>
    <row r="50" spans="1:11" ht="13.5" customHeight="1" x14ac:dyDescent="0.25">
      <c r="A50" s="69"/>
      <c r="B50" s="57"/>
      <c r="C50" s="16"/>
      <c r="D50" s="19">
        <v>99.6</v>
      </c>
      <c r="E50" s="10" t="s">
        <v>47</v>
      </c>
      <c r="F50" s="17">
        <f t="shared" si="1"/>
        <v>99.6</v>
      </c>
      <c r="G50" s="21"/>
      <c r="H50" s="21"/>
      <c r="I50" s="10" t="s">
        <v>47</v>
      </c>
      <c r="J50" s="19">
        <v>99.6</v>
      </c>
      <c r="K50" s="16"/>
    </row>
    <row r="51" spans="1:11" ht="13.5" customHeight="1" x14ac:dyDescent="0.25">
      <c r="A51" s="69"/>
      <c r="B51" s="57"/>
      <c r="C51" s="16"/>
      <c r="D51" s="19">
        <v>35.5</v>
      </c>
      <c r="E51" s="10" t="s">
        <v>48</v>
      </c>
      <c r="F51" s="17">
        <f t="shared" si="1"/>
        <v>35.5</v>
      </c>
      <c r="G51" s="21"/>
      <c r="H51" s="21"/>
      <c r="I51" s="10" t="s">
        <v>48</v>
      </c>
      <c r="J51" s="19">
        <v>35.5</v>
      </c>
      <c r="K51" s="16"/>
    </row>
    <row r="52" spans="1:11" ht="23.25" customHeight="1" x14ac:dyDescent="0.25">
      <c r="A52" s="69"/>
      <c r="B52" s="57"/>
      <c r="C52" s="16"/>
      <c r="D52" s="19">
        <v>12.4</v>
      </c>
      <c r="E52" s="10" t="s">
        <v>49</v>
      </c>
      <c r="F52" s="17">
        <f t="shared" si="1"/>
        <v>12.4</v>
      </c>
      <c r="G52" s="21"/>
      <c r="H52" s="21"/>
      <c r="I52" s="10" t="s">
        <v>49</v>
      </c>
      <c r="J52" s="19">
        <v>12.4</v>
      </c>
      <c r="K52" s="16"/>
    </row>
    <row r="53" spans="1:11" ht="19.5" customHeight="1" x14ac:dyDescent="0.25">
      <c r="A53" s="69"/>
      <c r="B53" s="57"/>
      <c r="C53" s="16"/>
      <c r="D53" s="19">
        <v>53.7</v>
      </c>
      <c r="E53" s="10" t="s">
        <v>50</v>
      </c>
      <c r="F53" s="17">
        <f t="shared" si="1"/>
        <v>53.7</v>
      </c>
      <c r="G53" s="21"/>
      <c r="H53" s="21"/>
      <c r="I53" s="10" t="s">
        <v>50</v>
      </c>
      <c r="J53" s="19">
        <v>53.7</v>
      </c>
      <c r="K53" s="16"/>
    </row>
    <row r="54" spans="1:11" ht="24" customHeight="1" x14ac:dyDescent="0.25">
      <c r="A54" s="69"/>
      <c r="B54" s="57"/>
      <c r="C54" s="16"/>
      <c r="D54" s="19">
        <v>21.7</v>
      </c>
      <c r="E54" s="10" t="s">
        <v>51</v>
      </c>
      <c r="F54" s="17">
        <f t="shared" si="1"/>
        <v>21.7</v>
      </c>
      <c r="G54" s="21"/>
      <c r="H54" s="21"/>
      <c r="I54" s="10" t="s">
        <v>51</v>
      </c>
      <c r="J54" s="19">
        <v>21.7</v>
      </c>
      <c r="K54" s="16"/>
    </row>
    <row r="55" spans="1:11" ht="13.5" customHeight="1" x14ac:dyDescent="0.25">
      <c r="A55" s="69"/>
      <c r="B55" s="57"/>
      <c r="C55" s="16"/>
      <c r="D55" s="19">
        <v>19.2</v>
      </c>
      <c r="E55" s="10" t="s">
        <v>52</v>
      </c>
      <c r="F55" s="17">
        <f t="shared" si="1"/>
        <v>19.2</v>
      </c>
      <c r="G55" s="21"/>
      <c r="H55" s="21"/>
      <c r="I55" s="10" t="s">
        <v>52</v>
      </c>
      <c r="J55" s="19">
        <v>19.2</v>
      </c>
      <c r="K55" s="16"/>
    </row>
    <row r="56" spans="1:11" ht="21.75" customHeight="1" x14ac:dyDescent="0.25">
      <c r="A56" s="69"/>
      <c r="B56" s="57"/>
      <c r="C56" s="16"/>
      <c r="D56" s="19">
        <v>32.6</v>
      </c>
      <c r="E56" s="10" t="s">
        <v>53</v>
      </c>
      <c r="F56" s="17">
        <f t="shared" si="1"/>
        <v>32.6</v>
      </c>
      <c r="G56" s="21"/>
      <c r="H56" s="21"/>
      <c r="I56" s="10" t="s">
        <v>53</v>
      </c>
      <c r="J56" s="19">
        <v>32.6</v>
      </c>
      <c r="K56" s="16"/>
    </row>
    <row r="57" spans="1:11" ht="14.25" customHeight="1" x14ac:dyDescent="0.25">
      <c r="A57" s="69"/>
      <c r="B57" s="60" t="s">
        <v>21</v>
      </c>
      <c r="C57" s="24">
        <v>20.100000000000001</v>
      </c>
      <c r="D57" s="23"/>
      <c r="E57" s="23"/>
      <c r="F57" s="25">
        <f>C57+D57</f>
        <v>20.100000000000001</v>
      </c>
      <c r="G57" s="21">
        <v>2220</v>
      </c>
      <c r="H57" s="26">
        <v>20.100000000000001</v>
      </c>
      <c r="I57" s="21"/>
      <c r="J57" s="21"/>
      <c r="K57" s="25">
        <f>F57-H57</f>
        <v>0</v>
      </c>
    </row>
    <row r="58" spans="1:11" ht="13.5" customHeight="1" x14ac:dyDescent="0.25">
      <c r="A58" s="53" t="s">
        <v>15</v>
      </c>
      <c r="B58" s="61"/>
      <c r="C58" s="62"/>
      <c r="D58" s="22"/>
      <c r="E58" s="63"/>
      <c r="F58" s="64">
        <v>0</v>
      </c>
      <c r="G58" s="62"/>
      <c r="H58" s="62"/>
      <c r="I58" s="62"/>
      <c r="J58" s="62"/>
      <c r="K58" s="64">
        <v>0</v>
      </c>
    </row>
    <row r="59" spans="1:11" ht="13.5" customHeight="1" x14ac:dyDescent="0.25">
      <c r="A59" s="54"/>
      <c r="B59" s="65"/>
      <c r="C59" s="66"/>
      <c r="D59" s="12"/>
      <c r="E59" s="65"/>
      <c r="F59" s="67"/>
      <c r="G59" s="66"/>
      <c r="H59" s="66"/>
      <c r="I59" s="66"/>
      <c r="J59" s="66"/>
      <c r="K59" s="66"/>
    </row>
    <row r="60" spans="1:11" ht="13.5" customHeight="1" x14ac:dyDescent="0.25">
      <c r="A60" s="55" t="s">
        <v>16</v>
      </c>
      <c r="B60" s="65"/>
      <c r="C60" s="66"/>
      <c r="D60" s="12"/>
      <c r="E60" s="65"/>
      <c r="F60" s="68">
        <v>0</v>
      </c>
      <c r="G60" s="66"/>
      <c r="H60" s="66"/>
      <c r="I60" s="66"/>
      <c r="J60" s="66"/>
      <c r="K60" s="68">
        <v>0</v>
      </c>
    </row>
    <row r="61" spans="1:11" ht="13.5" customHeight="1" x14ac:dyDescent="0.25">
      <c r="A61" s="54"/>
      <c r="B61" s="65"/>
      <c r="C61" s="66"/>
      <c r="D61" s="12"/>
      <c r="E61" s="65"/>
      <c r="F61" s="67"/>
      <c r="G61" s="66"/>
      <c r="H61" s="66"/>
      <c r="I61" s="66"/>
      <c r="J61" s="66"/>
      <c r="K61" s="66"/>
    </row>
    <row r="62" spans="1:11" ht="14.25" customHeight="1" x14ac:dyDescent="0.25">
      <c r="A62" s="56" t="s">
        <v>17</v>
      </c>
      <c r="B62" s="65"/>
      <c r="C62" s="66"/>
      <c r="D62" s="12"/>
      <c r="E62" s="65"/>
      <c r="F62" s="68">
        <v>0</v>
      </c>
      <c r="G62" s="66"/>
      <c r="H62" s="66"/>
      <c r="I62" s="66"/>
      <c r="J62" s="66"/>
      <c r="K62" s="68">
        <v>0</v>
      </c>
    </row>
    <row r="63" spans="1:11" ht="13.5" customHeight="1" x14ac:dyDescent="0.25">
      <c r="A63" s="54"/>
      <c r="B63" s="65"/>
      <c r="C63" s="66"/>
      <c r="D63" s="12"/>
      <c r="E63" s="65"/>
      <c r="F63" s="67"/>
      <c r="G63" s="66"/>
      <c r="H63" s="66"/>
      <c r="I63" s="66"/>
      <c r="J63" s="66"/>
      <c r="K63" s="66"/>
    </row>
    <row r="64" spans="1:11" ht="27" customHeight="1" x14ac:dyDescent="0.25">
      <c r="A64" s="5" t="s">
        <v>18</v>
      </c>
      <c r="B64" s="12"/>
      <c r="C64" s="14">
        <f>SUM(C57+C58+C60+C62)</f>
        <v>20.100000000000001</v>
      </c>
      <c r="D64" s="13">
        <f>SUM(D25:D63)</f>
        <v>825.80000000000018</v>
      </c>
      <c r="E64" s="15" t="s">
        <v>19</v>
      </c>
      <c r="F64" s="13">
        <f>SUM(F25:F63)</f>
        <v>845.9000000000002</v>
      </c>
      <c r="G64" s="8" t="s">
        <v>19</v>
      </c>
      <c r="H64" s="13">
        <f>SUM(H8:H63)</f>
        <v>349.2</v>
      </c>
      <c r="I64" s="8" t="s">
        <v>19</v>
      </c>
      <c r="J64" s="13">
        <f>SUM(J8:J63)</f>
        <v>1163.5</v>
      </c>
      <c r="K64" s="13">
        <f>SUM(K8:K63)</f>
        <v>124.89999999999999</v>
      </c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ht="15.75" customHeight="1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ht="15.75" customHeight="1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5.75" customHeight="1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5.75" customHeight="1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15.75" customHeight="1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ht="15.75" customHeight="1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ht="15.75" customHeigh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ht="15.75" customHeigh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5.75" customHeigh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ht="15.75" customHeigh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ht="15.75" customHeigh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ht="15.75" customHeigh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ht="15.75" customHeigh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5.75" customHeight="1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15.75" customHeight="1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5.75" customHeight="1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5.75" customHeight="1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ht="15.75" customHeight="1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5.75" customHeight="1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ht="15.75" customHeight="1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5.75" customHeight="1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ht="15.75" customHeight="1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ht="15.75" customHeight="1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15.75" customHeight="1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ht="15.75" customHeight="1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5.75" customHeight="1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ht="15.75" customHeight="1" x14ac:dyDescent="0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ht="15.75" customHeight="1" x14ac:dyDescent="0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5.75" customHeight="1" x14ac:dyDescent="0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5.75" customHeight="1" x14ac:dyDescent="0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5.75" customHeight="1" x14ac:dyDescent="0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5.75" customHeight="1" x14ac:dyDescent="0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ht="15.75" customHeight="1" x14ac:dyDescent="0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ht="15.75" customHeight="1" x14ac:dyDescent="0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15.75" customHeight="1" x14ac:dyDescent="0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5.75" customHeight="1" x14ac:dyDescent="0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ht="15.75" customHeight="1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ht="15.75" customHeight="1" x14ac:dyDescent="0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ht="15.75" customHeight="1" x14ac:dyDescent="0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ht="15.75" customHeight="1" x14ac:dyDescent="0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</sheetData>
  <mergeCells count="23">
    <mergeCell ref="A58:A59"/>
    <mergeCell ref="A60:A61"/>
    <mergeCell ref="A62:A63"/>
    <mergeCell ref="A8:A57"/>
    <mergeCell ref="B25:B56"/>
    <mergeCell ref="B22:B23"/>
    <mergeCell ref="B16:B19"/>
    <mergeCell ref="C6:E6"/>
    <mergeCell ref="A1:K1"/>
    <mergeCell ref="A2:K2"/>
    <mergeCell ref="A3:K3"/>
    <mergeCell ref="A4:K4"/>
    <mergeCell ref="G6:J6"/>
    <mergeCell ref="K6:K7"/>
    <mergeCell ref="F6:F7"/>
    <mergeCell ref="A6:A7"/>
    <mergeCell ref="B6:B7"/>
    <mergeCell ref="K8:K15"/>
    <mergeCell ref="F8:F15"/>
    <mergeCell ref="B8:B15"/>
    <mergeCell ref="C8:C15"/>
    <mergeCell ref="D8:D15"/>
    <mergeCell ref="E8:E15"/>
  </mergeCells>
  <pageMargins left="0.70866141732283472" right="0.39370078740157483" top="0.74803149606299213" bottom="0.7480314960629921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квартал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2018-06-13T08:50:17Z</cp:lastPrinted>
  <dcterms:created xsi:type="dcterms:W3CDTF">2018-05-23T03:28:17Z</dcterms:created>
  <dcterms:modified xsi:type="dcterms:W3CDTF">2018-06-13T09:25:17Z</dcterms:modified>
</cp:coreProperties>
</file>